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20595" windowHeight="9210" activeTab="5"/>
  </bookViews>
  <sheets>
    <sheet name="Liked Pages" sheetId="1" r:id="rId1"/>
    <sheet name="Transaction Pages" sheetId="2" state="hidden" r:id="rId2"/>
    <sheet name="Funnel" sheetId="3" state="hidden" r:id="rId3"/>
    <sheet name="Landing Page Referred" sheetId="4" r:id="rId4"/>
    <sheet name="Sheet5" sheetId="5" state="hidden" r:id="rId5"/>
    <sheet name="Custom Report" sheetId="7" r:id="rId6"/>
  </sheets>
  <definedNames>
    <definedName name="_xlnm._FilterDatabase" localSheetId="2" hidden="1">Funnel!$A$3:$H$75</definedName>
    <definedName name="_xlnm._FilterDatabase" localSheetId="3" hidden="1">'Landing Page Referred'!$A$3:$E$76</definedName>
    <definedName name="_xlnm._FilterDatabase" localSheetId="0" hidden="1">'Liked Pages'!$A$2:$E$120</definedName>
  </definedNames>
  <calcPr calcId="125725"/>
</workbook>
</file>

<file path=xl/calcChain.xml><?xml version="1.0" encoding="utf-8"?>
<calcChain xmlns="http://schemas.openxmlformats.org/spreadsheetml/2006/main">
  <c r="F41" i="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3"/>
  <c r="B5" i="7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4"/>
  <c r="B122" i="2"/>
  <c r="E3" i="5"/>
  <c r="E4"/>
  <c r="E5"/>
  <c r="E6"/>
  <c r="E7"/>
  <c r="E8"/>
  <c r="E9"/>
  <c r="E10"/>
  <c r="E2"/>
  <c r="B75" i="4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30"/>
  <c r="B29"/>
  <c r="B28"/>
  <c r="B27"/>
  <c r="B26"/>
  <c r="B25"/>
  <c r="B24"/>
  <c r="B23"/>
  <c r="B22"/>
  <c r="B21"/>
  <c r="B15"/>
  <c r="B12"/>
  <c r="B7"/>
  <c r="B6"/>
  <c r="B4"/>
  <c r="B42"/>
  <c r="B41"/>
  <c r="B40"/>
  <c r="B39"/>
  <c r="B38"/>
  <c r="B37"/>
  <c r="B36"/>
  <c r="B35"/>
  <c r="B34"/>
  <c r="B20"/>
  <c r="B19"/>
  <c r="B18"/>
  <c r="B17"/>
  <c r="B16"/>
  <c r="B14"/>
  <c r="B11"/>
  <c r="B10"/>
  <c r="B13"/>
  <c r="B9"/>
  <c r="B8"/>
  <c r="B5"/>
  <c r="B33"/>
  <c r="B32"/>
  <c r="B31"/>
  <c r="D76" i="3"/>
  <c r="E76"/>
  <c r="C76"/>
  <c r="B7"/>
  <c r="H7" s="1"/>
  <c r="B29"/>
  <c r="B30"/>
  <c r="B11"/>
  <c r="H11" s="1"/>
  <c r="B8"/>
  <c r="H8" s="1"/>
  <c r="B9"/>
  <c r="H9" s="1"/>
  <c r="B31"/>
  <c r="B12"/>
  <c r="H12" s="1"/>
  <c r="B10"/>
  <c r="H10" s="1"/>
  <c r="B13"/>
  <c r="H13" s="1"/>
  <c r="B32"/>
  <c r="B14"/>
  <c r="H14" s="1"/>
  <c r="B33"/>
  <c r="B34"/>
  <c r="B35"/>
  <c r="B15"/>
  <c r="H15" s="1"/>
  <c r="B36"/>
  <c r="B37"/>
  <c r="B16"/>
  <c r="H16" s="1"/>
  <c r="B38"/>
  <c r="B39"/>
  <c r="B17"/>
  <c r="H17" s="1"/>
  <c r="B18"/>
  <c r="H18" s="1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19"/>
  <c r="H19" s="1"/>
  <c r="B61"/>
  <c r="B62"/>
  <c r="B20"/>
  <c r="H20" s="1"/>
  <c r="B5"/>
  <c r="H5" s="1"/>
  <c r="B63"/>
  <c r="B21"/>
  <c r="H21" s="1"/>
  <c r="B64"/>
  <c r="B22"/>
  <c r="H22" s="1"/>
  <c r="B23"/>
  <c r="H23" s="1"/>
  <c r="B65"/>
  <c r="B24"/>
  <c r="H24" s="1"/>
  <c r="B66"/>
  <c r="B67"/>
  <c r="B4"/>
  <c r="H4" s="1"/>
  <c r="B25"/>
  <c r="H25" s="1"/>
  <c r="B68"/>
  <c r="B69"/>
  <c r="B26"/>
  <c r="H26" s="1"/>
  <c r="B70"/>
  <c r="B27"/>
  <c r="H27" s="1"/>
  <c r="B71"/>
  <c r="B72"/>
  <c r="B73"/>
  <c r="B6"/>
  <c r="H6" s="1"/>
  <c r="B74"/>
  <c r="B75"/>
  <c r="B28"/>
  <c r="F5" i="1" l="1"/>
  <c r="F7"/>
  <c r="F9"/>
  <c r="F11"/>
  <c r="F13"/>
  <c r="F15"/>
  <c r="F17"/>
  <c r="F19"/>
  <c r="F21"/>
  <c r="F23"/>
  <c r="F4"/>
  <c r="F6"/>
  <c r="F8"/>
  <c r="F10"/>
  <c r="F12"/>
  <c r="F14"/>
  <c r="F16"/>
  <c r="F18"/>
  <c r="F20"/>
  <c r="F22"/>
  <c r="F3"/>
  <c r="H76" i="3"/>
  <c r="F25"/>
  <c r="F24"/>
  <c r="F23"/>
  <c r="F20"/>
  <c r="F17"/>
  <c r="F15"/>
  <c r="F14"/>
  <c r="F13"/>
  <c r="F12"/>
  <c r="F9"/>
  <c r="F11"/>
  <c r="G12"/>
  <c r="G9"/>
  <c r="G11"/>
  <c r="G25"/>
  <c r="G24"/>
  <c r="G23"/>
  <c r="G20"/>
  <c r="G17"/>
  <c r="G15"/>
  <c r="G14"/>
  <c r="G13"/>
  <c r="F6"/>
  <c r="F27"/>
  <c r="F26"/>
  <c r="F4"/>
  <c r="F22"/>
  <c r="F21"/>
  <c r="F5"/>
  <c r="F19"/>
  <c r="F18"/>
  <c r="F16"/>
  <c r="F10"/>
  <c r="F8"/>
  <c r="F7"/>
  <c r="G10"/>
  <c r="G8"/>
  <c r="G7"/>
  <c r="G6"/>
  <c r="G27"/>
  <c r="G26"/>
  <c r="G4"/>
  <c r="G22"/>
  <c r="G21"/>
  <c r="G5"/>
  <c r="G19"/>
  <c r="G18"/>
  <c r="G16"/>
  <c r="G76" l="1"/>
  <c r="H77" s="1"/>
  <c r="F76"/>
  <c r="F77" s="1"/>
</calcChain>
</file>

<file path=xl/sharedStrings.xml><?xml version="1.0" encoding="utf-8"?>
<sst xmlns="http://schemas.openxmlformats.org/spreadsheetml/2006/main" count="523" uniqueCount="249">
  <si>
    <t>Event Label</t>
  </si>
  <si>
    <t>Total Events</t>
  </si>
  <si>
    <t>Unique Events</t>
  </si>
  <si>
    <t>Event Value</t>
  </si>
  <si>
    <t>Avg. Value</t>
  </si>
  <si>
    <t>Visits</t>
  </si>
  <si>
    <t>Pages/Visit</t>
  </si>
  <si>
    <t>Avg. Time on Site</t>
  </si>
  <si>
    <t>% New Visits</t>
  </si>
  <si>
    <t>Revenue</t>
  </si>
  <si>
    <t>Transactions</t>
  </si>
  <si>
    <t>Average Value</t>
  </si>
  <si>
    <t>Ecommerce Conversion Rate</t>
  </si>
  <si>
    <t>Per Visit Value</t>
  </si>
  <si>
    <t>http://www.smithsonianstore.com/catalog/product.jsp?productId=154557</t>
  </si>
  <si>
    <t>http://www.smithsonianstore.com/catalog/product.jsp?productId=155148</t>
  </si>
  <si>
    <t>http://www.smithsonianstore.com/catalog/product.jsp?productId=154608</t>
  </si>
  <si>
    <t>http://www.smithsonianstore.com/catalog/product.jsp?productId=17649</t>
  </si>
  <si>
    <t>http://www.smithsonianstore.com/catalog/product.jsp?productId=154468</t>
  </si>
  <si>
    <t>http://www.smithsonianstore.com/catalog/product.jsp?productId=155071</t>
  </si>
  <si>
    <t>http://www.smithsonianstore.com/catalog/product.jsp?productId=17511</t>
  </si>
  <si>
    <t>http://www.smithsonianstore.com/catalog/product.jsp?productId=12235</t>
  </si>
  <si>
    <t>http://www.smithsonianstore.com/catalog/product.jsp?productId=154422</t>
  </si>
  <si>
    <t>http://www.smithsonianstore.com/catalog/product.jsp?productId=154469</t>
  </si>
  <si>
    <t>http://www.smithsonianstore.com/catalog/product.jsp?productId=154565</t>
  </si>
  <si>
    <t>http://www.smithsonianstore.com/catalog/product.jsp?productId=154607</t>
  </si>
  <si>
    <t>http://www.smithsonianstore.com/catalog/product.jsp?productId=154864</t>
  </si>
  <si>
    <t>http://www.smithsonianstore.com/catalog/product.jsp?productId=154875</t>
  </si>
  <si>
    <t>http://www.smithsonianstore.com/catalog/product.jsp?productId=154973</t>
  </si>
  <si>
    <t>http://www.smithsonianstore.com/catalog/product.jsp?productId=155167</t>
  </si>
  <si>
    <t>http://www.smithsonianstore.com/catalog/product.jsp?productId=155168</t>
  </si>
  <si>
    <t>http://www.smithsonianstore.com/catalog/product.jsp?productId=17251</t>
  </si>
  <si>
    <t>http://www.smithsonianstore.com/catalog/product.jsp?productId=17341</t>
  </si>
  <si>
    <t>http://www.smithsonianstore.com/catalog/product.jsp?productId=17540</t>
  </si>
  <si>
    <t>http://www.smithsonianstore.com/catalog/product.jsp?productId=17582</t>
  </si>
  <si>
    <t>http://www.smithsonianstore.com/catalog/product.jsp?productId=17587</t>
  </si>
  <si>
    <t>http://www.smithsonianstore.com/catalog/product.jsp?productId=17676</t>
  </si>
  <si>
    <t>http://www.smithsonianstore.com/catalog/product.jsp?productId=17710</t>
  </si>
  <si>
    <t>http://www.smithsonianstore.com/catalog/product.jsp?productId=12082</t>
  </si>
  <si>
    <t>http://www.smithsonianstore.com/catalog/product.jsp?productId=12096</t>
  </si>
  <si>
    <t>http://www.smithsonianstore.com/catalog/product.jsp?productId=12130</t>
  </si>
  <si>
    <t>http://www.smithsonianstore.com/catalog/product.jsp?productId=12179</t>
  </si>
  <si>
    <t>http://www.smithsonianstore.com/catalog/product.jsp?productId=13423</t>
  </si>
  <si>
    <t>http://www.smithsonianstore.com/catalog/product.jsp?productId=13782</t>
  </si>
  <si>
    <t>http://www.smithsonianstore.com/catalog/product.jsp?productId=14655</t>
  </si>
  <si>
    <t>http://www.smithsonianstore.com/catalog/product.jsp?productId=14948</t>
  </si>
  <si>
    <t>http://www.smithsonianstore.com/catalog/product.jsp?productId=14987</t>
  </si>
  <si>
    <t>http://www.smithsonianstore.com/catalog/product.jsp?productId=154406</t>
  </si>
  <si>
    <t>http://www.smithsonianstore.com/catalog/product.jsp?productId=154408</t>
  </si>
  <si>
    <t>http://www.smithsonianstore.com/catalog/product.jsp?productId=154414</t>
  </si>
  <si>
    <t>http://www.smithsonianstore.com/catalog/product.jsp?productId=154462</t>
  </si>
  <si>
    <t>http://www.smithsonianstore.com/catalog/product.jsp?productId=154467</t>
  </si>
  <si>
    <t>http://www.smithsonianstore.com/catalog/product.jsp?productId=154498</t>
  </si>
  <si>
    <t>http://www.smithsonianstore.com/catalog/product.jsp?productId=154518</t>
  </si>
  <si>
    <t>http://www.smithsonianstore.com/catalog/product.jsp?productId=154525</t>
  </si>
  <si>
    <t>http://www.smithsonianstore.com/catalog/product.jsp?productId=154544</t>
  </si>
  <si>
    <t>http://www.smithsonianstore.com/catalog/product.jsp?productId=154547</t>
  </si>
  <si>
    <t>http://www.smithsonianstore.com/catalog/product.jsp?productId=154552</t>
  </si>
  <si>
    <t>http://www.smithsonianstore.com/catalog/product.jsp?productId=154568</t>
  </si>
  <si>
    <t>http://www.smithsonianstore.com/catalog/product.jsp?productId=154589</t>
  </si>
  <si>
    <t>http://www.smithsonianstore.com/catalog/product.jsp?productId=154594</t>
  </si>
  <si>
    <t>http://www.smithsonianstore.com/catalog/product.jsp?productId=154602</t>
  </si>
  <si>
    <t>http://www.smithsonianstore.com/catalog/product.jsp?productId=154603</t>
  </si>
  <si>
    <t>http://www.smithsonianstore.com/catalog/product.jsp?productId=154610</t>
  </si>
  <si>
    <t>http://www.smithsonianstore.com/catalog/product.jsp?productId=154658</t>
  </si>
  <si>
    <t>http://www.smithsonianstore.com/catalog/product.jsp?productId=154691</t>
  </si>
  <si>
    <t>http://www.smithsonianstore.com/catalog/product.jsp?productId=154694</t>
  </si>
  <si>
    <t>http://www.smithsonianstore.com/catalog/product.jsp?productId=154699</t>
  </si>
  <si>
    <t>http://www.smithsonianstore.com/catalog/product.jsp?productId=154758</t>
  </si>
  <si>
    <t>http://www.smithsonianstore.com/catalog/product.jsp?productId=154761</t>
  </si>
  <si>
    <t>http://www.smithsonianstore.com/catalog/product.jsp?productId=154781</t>
  </si>
  <si>
    <t>http://www.smithsonianstore.com/catalog/product.jsp?productId=154874</t>
  </si>
  <si>
    <t>http://www.smithsonianstore.com/catalog/product.jsp?productId=154879</t>
  </si>
  <si>
    <t>http://www.smithsonianstore.com/catalog/product.jsp?productId=154899</t>
  </si>
  <si>
    <t>http://www.smithsonianstore.com/catalog/product.jsp?productId=154900</t>
  </si>
  <si>
    <t>http://www.smithsonianstore.com/catalog/product.jsp?productId=154901</t>
  </si>
  <si>
    <t>http://www.smithsonianstore.com/catalog/product.jsp?productId=154902</t>
  </si>
  <si>
    <t>http://www.smithsonianstore.com/catalog/product.jsp?productId=154903</t>
  </si>
  <si>
    <t>http://www.smithsonianstore.com/catalog/product.jsp?productId=154909</t>
  </si>
  <si>
    <t>http://www.smithsonianstore.com/catalog/product.jsp?productId=154914</t>
  </si>
  <si>
    <t>http://www.smithsonianstore.com/catalog/product.jsp?productId=154919</t>
  </si>
  <si>
    <t>http://www.smithsonianstore.com/catalog/product.jsp?productId=154924</t>
  </si>
  <si>
    <t>http://www.smithsonianstore.com/catalog/product.jsp?productId=154925</t>
  </si>
  <si>
    <t>http://www.smithsonianstore.com/catalog/product.jsp?productId=154978</t>
  </si>
  <si>
    <t>http://www.smithsonianstore.com/catalog/product.jsp?productId=155030</t>
  </si>
  <si>
    <t>http://www.smithsonianstore.com/catalog/product.jsp?productId=155062</t>
  </si>
  <si>
    <t>http://www.smithsonianstore.com/catalog/product.jsp?productId=155075</t>
  </si>
  <si>
    <t>http://www.smithsonianstore.com/catalog/product.jsp?productId=155076</t>
  </si>
  <si>
    <t>http://www.smithsonianstore.com/catalog/product.jsp?productId=155119</t>
  </si>
  <si>
    <t>http://www.smithsonianstore.com/catalog/product.jsp?productId=155121</t>
  </si>
  <si>
    <t>http://www.smithsonianstore.com/catalog/product.jsp?productId=155155</t>
  </si>
  <si>
    <t>http://www.smithsonianstore.com/catalog/product.jsp?productId=155160</t>
  </si>
  <si>
    <t>http://www.smithsonianstore.com/catalog/product.jsp?productId=155166</t>
  </si>
  <si>
    <t>http://www.smithsonianstore.com/catalog/product.jsp?productId=15902</t>
  </si>
  <si>
    <t>http://www.smithsonianstore.com/catalog/product.jsp?productId=16006</t>
  </si>
  <si>
    <t>http://www.smithsonianstore.com/catalog/product.jsp?productId=16368</t>
  </si>
  <si>
    <t>http://www.smithsonianstore.com/catalog/product.jsp?productId=16662</t>
  </si>
  <si>
    <t>http://www.smithsonianstore.com/catalog/product.jsp?productId=16696</t>
  </si>
  <si>
    <t>http://www.smithsonianstore.com/catalog/product.jsp?productId=16834</t>
  </si>
  <si>
    <t>http://www.smithsonianstore.com/catalog/product.jsp?productId=17077</t>
  </si>
  <si>
    <t>http://www.smithsonianstore.com/catalog/product.jsp?productId=17151</t>
  </si>
  <si>
    <t>http://www.smithsonianstore.com/catalog/product.jsp?productId=17250</t>
  </si>
  <si>
    <t>http://www.smithsonianstore.com/catalog/product.jsp?productId=17258</t>
  </si>
  <si>
    <t>http://www.smithsonianstore.com/catalog/product.jsp?productId=17274</t>
  </si>
  <si>
    <t>http://www.smithsonianstore.com/catalog/product.jsp?productId=17289</t>
  </si>
  <si>
    <t>http://www.smithsonianstore.com/catalog/product.jsp?productId=17301</t>
  </si>
  <si>
    <t>http://www.smithsonianstore.com/catalog/product.jsp?productId=17312</t>
  </si>
  <si>
    <t>http://www.smithsonianstore.com/catalog/product.jsp?productId=17313</t>
  </si>
  <si>
    <t>http://www.smithsonianstore.com/catalog/product.jsp?productId=17325</t>
  </si>
  <si>
    <t>http://www.smithsonianstore.com/catalog/product.jsp?productId=17328</t>
  </si>
  <si>
    <t>http://www.smithsonianstore.com/catalog/product.jsp?productId=17348</t>
  </si>
  <si>
    <t>http://www.smithsonianstore.com/catalog/product.jsp?productId=17364</t>
  </si>
  <si>
    <t>http://www.smithsonianstore.com/catalog/product.jsp?productId=17399</t>
  </si>
  <si>
    <t>http://www.smithsonianstore.com/catalog/product.jsp?productId=17435</t>
  </si>
  <si>
    <t>http://www.smithsonianstore.com/catalog/product.jsp?productId=17443</t>
  </si>
  <si>
    <t>http://www.smithsonianstore.com/catalog/product.jsp?productId=17452</t>
  </si>
  <si>
    <t>http://www.smithsonianstore.com/catalog/product.jsp?productId=17481</t>
  </si>
  <si>
    <t>http://www.smithsonianstore.com/catalog/product.jsp?productId=17482</t>
  </si>
  <si>
    <t>http://www.smithsonianstore.com/catalog/product.jsp?productId=17487</t>
  </si>
  <si>
    <t>http://www.smithsonianstore.com/catalog/product.jsp?productId=17493</t>
  </si>
  <si>
    <t>http://www.smithsonianstore.com/catalog/product.jsp?productId=17503</t>
  </si>
  <si>
    <t>http://www.smithsonianstore.com/catalog/product.jsp?productId=17505</t>
  </si>
  <si>
    <t>http://www.smithsonianstore.com/catalog/product.jsp?productId=17522</t>
  </si>
  <si>
    <t>http://www.smithsonianstore.com/catalog/product.jsp?productId=17562</t>
  </si>
  <si>
    <t>http://www.smithsonianstore.com/catalog/product.jsp?productId=17571</t>
  </si>
  <si>
    <t>http://www.smithsonianstore.com/catalog/product.jsp?productId=17580</t>
  </si>
  <si>
    <t>http://www.smithsonianstore.com/catalog/product.jsp?productId=17651</t>
  </si>
  <si>
    <t>http://www.smithsonianstore.com/catalog/product.jsp?productId=17655</t>
  </si>
  <si>
    <t>http://www.smithsonianstore.com/catalog/product.jsp?productId=17669</t>
  </si>
  <si>
    <t>http://www.smithsonianstore.com/catalog/product.jsp?productId=17685</t>
  </si>
  <si>
    <t>http://www.smithsonianstore.com/catalog/product.jsp?productId=17728</t>
  </si>
  <si>
    <t>http://www.smithsonianstore.com/catalog/product.jsp?productId=17729</t>
  </si>
  <si>
    <t># --------------------------------------------------------------------------------</t>
  </si>
  <si>
    <t>Pages that got 'Liked'</t>
  </si>
  <si>
    <t>During 'Liked' visit to transaction</t>
  </si>
  <si>
    <t>Page</t>
  </si>
  <si>
    <t>Entrances</t>
  </si>
  <si>
    <t>Bounces</t>
  </si>
  <si>
    <t>Bounce Rate</t>
  </si>
  <si>
    <t>/home.jsp</t>
  </si>
  <si>
    <t>/catalog/product.jsp?productId=155148</t>
  </si>
  <si>
    <t>/catalog/product.jsp?productId=154557</t>
  </si>
  <si>
    <t>/catalog/dept_c.jsp?parentCategoryId=3151&amp;categoryId=3399</t>
  </si>
  <si>
    <t>/catalog/product.jsp?productId=12096</t>
  </si>
  <si>
    <t>/catalog/product.jsp?productId=155071</t>
  </si>
  <si>
    <t>/catalog/product.jsp?productId=17676</t>
  </si>
  <si>
    <t>/catalog/dept_c.jsp?parentCategoryId=3157&amp;categoryId=3157&amp;mid=3412&amp;lf=m</t>
  </si>
  <si>
    <t>/catalog/product.jsp?productId=154594</t>
  </si>
  <si>
    <t>/catalog/product.jsp?productId=154565</t>
  </si>
  <si>
    <t>/catalog/product.jsp?productId=154761</t>
  </si>
  <si>
    <t>/catalog/product.jsp?productId=154887</t>
  </si>
  <si>
    <t>/catalog/product.jsp?productId=12130</t>
  </si>
  <si>
    <t>/catalog/product.jsp?productId=14527&amp;categoryId=3428&amp;parentCategoryId=3131</t>
  </si>
  <si>
    <t>/catalog/product.jsp?productId=154422</t>
  </si>
  <si>
    <t>/catalog/product.jsp?productId=154469</t>
  </si>
  <si>
    <t>/catalog/product.jsp?productId=154925</t>
  </si>
  <si>
    <t>/catalog/product.jsp?productId=155026</t>
  </si>
  <si>
    <t>/catalog/product.jsp?productId=155026&amp;categoryId=3163&amp;parentCategoryId=3157</t>
  </si>
  <si>
    <t>/catalog/product.jsp?productId=155121</t>
  </si>
  <si>
    <t>/catalog/product.jsp?productId=155148&amp;categoryId=3156&amp;parentCategoryId=3151</t>
  </si>
  <si>
    <t>/catalog/product.jsp?productId=16023&amp;categoryId=3163&amp;parentCategoryId=3157</t>
  </si>
  <si>
    <t>/catalog/product.jsp?productId=17274</t>
  </si>
  <si>
    <t>/catalog/product.jsp?productId=17325</t>
  </si>
  <si>
    <t>/catalog/product.jsp?productId=17393</t>
  </si>
  <si>
    <t>/catalog/product.jsp?productId=17571&amp;categoryId=3313&amp;parentCategoryId=3137</t>
  </si>
  <si>
    <t>/catalog/product.jsp?productId=17587</t>
  </si>
  <si>
    <t>/OutOfStock.html?page=/catalog/product.jsp?productId=154569&amp;categoryId=3403&amp;parentCategoryId=3106&amp;from=http://www.facebook.com/l.php?u=http://www.smithsonianstore.com/catalog/product.jsp?productId=154569&amp;categoryId=3403&amp;parentCategoryId=3106&amp;h=4c143</t>
  </si>
  <si>
    <t>/OutOfStock.html?page=/catalog/product.jsp?productId=155013&amp;from=http://www.facebook.com/l.php?u=http://www.smithsonianstore.com/catalog/product.jsp?productId=155013&amp;h=edb53</t>
  </si>
  <si>
    <t>/OutOfStock.html?page=/catalog/product.jsp?productId=17313&amp;from=http://m.facebook.com/l.php?u=http://www.smithsonianstore.com/catalog/product.jsp?productId=17313&amp;h=3792e&amp;refid=7&amp;_ft_a=1621881562&amp;_ft_tf=184589494922656&amp;_ft_src=1&amp;_ft_tpi=1621881562&amp;_ft_ti=17&amp;_ft_sai=2409997254&amp;_ft_time_ft=1304461741&amp;cb=5</t>
  </si>
  <si>
    <t>/OutOfStock.html?page=/catalog/product.jsp?productId=17313&amp;from=http://m.facebook.com/l.php?u=http://www.smithsonianstore.com/catalog/product.jsp?productId=17313&amp;h=aaf99&amp;refid=7&amp;ref=gj&amp;_ft_a=1621881562&amp;_ft_tf=184589494922656&amp;_ft_src=1&amp;_ft_tpi=1621881562&amp;_ft_ti=17&amp;_ft_sai=2409997254&amp;_ft_time_ft=1304458892&amp;cb=5</t>
  </si>
  <si>
    <t>/OutOfStock.html?page=/catalog/product.jsp?productId=17442&amp;wtl=cs&amp;wtl1=p&amp;from=http://www.facebook.com/l.php?u=http://www.smithsonianstore.com/catalog/product.jsp?productId=17442&amp;wtl=cs&amp;wtl1=p&amp;h=c842a</t>
  </si>
  <si>
    <t>/OutOfStock.html?page=/catalog/product.jsp?productId=17466&amp;from=http://m.facebook.com/l.php?u=http://www.smithsonianstore.com/catalog/product.jsp?productId=17466&amp;h=f7987&amp;refid=7&amp;_ft_a=563053248&amp;_ft_tf=10150203361798249&amp;_ft_src=1&amp;_ft_ti=283&amp;_ft_sai=2409997254&amp;_ft_time_ft=1305263761&amp;cb=5</t>
  </si>
  <si>
    <t>/OutOfStock.html?page=/catalog/product.jsp?productId=17577&amp;from=http://m.facebook.com/l.php?u=http://www.smithsonianstore.com/catalog/product.jsp?productId=17577&amp;h=117d2&amp;refid=7</t>
  </si>
  <si>
    <t>/OutOfStock.html?page=/catalog/product.jsp?productId=17737&amp;from=http://www.facebook.com/l.php?u=http://www.smithsonianstore.com/catalog/product.jsp?productId=17737&amp;h=2f720</t>
  </si>
  <si>
    <t>/OutOfStock.html?page=/catalog/product.jsp?productId=17737&amp;from=http://www.facebook.com/l.php?u=http://www.smithsonianstore.com/catalog/product.jsp?productId=17737&amp;h=7eb39</t>
  </si>
  <si>
    <t>/OutOfStock.html?page=/catalog/product.jsp?productId=17737&amp;from=http://www.facebook.com/l.php?u=http://www.smithsonianstore.com/catalog/product.jsp?productId=17737&amp;h=cc7a9</t>
  </si>
  <si>
    <t>/OutOfStock.html?page=/search?q=cache:AeC2r6gqzYQJ:www.smithsonianstore.com/catalog/product.jsp?productId=154803&amp;categoryId=3160&amp;parentCategoryId=3157+tiffany+lamp+museum+store&amp;cd=1&amp;hl=en&amp;ct=clnk&amp;gl=us&amp;source=www.google.com&amp;fb_xd_fragment=&amp;from=http://www.facebook.com/plugins/like.php?channel_url=http://webcache.googleusercontent.com/search?q=cache:AeC2r6gqzYQJ:www.smithsonianstore.com/catalog/product.jsp?productId=154803&amp;categoryId=3160&amp;parentCategoryId=3157+tiffany+lamp+museum+store&amp;cd=1&amp;hl=en&amp;ct=clnk&amp;gl=us&amp;source=www.google.com&amp;fb_xd_fragment#?=&amp;cb=f2fa58d7315ec88&amp;relation=parent.parent&amp;transport=fragment&amp;href=http://www.smithsonianstore.com/catalog/product.jsp?productId=154803&amp;layout=standard&amp;locale=en_US&amp;node_type=1&amp;sdk=joey&amp;show_faces=true&amp;width=450</t>
  </si>
  <si>
    <t>/catalog/dept.jsp?parentCategoryId=3157&amp;categoryId=3157</t>
  </si>
  <si>
    <t>/catalog/dept_c.jsp?parentCategoryId=3157&amp;categoryId=3164&amp;index=0&amp;sortItem=default&amp;imageSize=large&amp;itemsPerPage=all</t>
  </si>
  <si>
    <t>/catalog/product.jsp?productId=12348&amp;wtl=s&amp;wtl1=cat clock</t>
  </si>
  <si>
    <t>/catalog/product.jsp?productId=14324&amp;wtl=cs&amp;wtl1=p</t>
  </si>
  <si>
    <t>/catalog/product.jsp?productId=154408</t>
  </si>
  <si>
    <t>/catalog/product.jsp?productId=154422&amp;categoryId=3160&amp;parentCategoryId=3157</t>
  </si>
  <si>
    <t>/catalog/product.jsp?productId=154525</t>
  </si>
  <si>
    <t>/catalog/product.jsp?productId=154602</t>
  </si>
  <si>
    <t>/catalog/product.jsp?productId=154607</t>
  </si>
  <si>
    <t>/catalog/product.jsp?productId=154619</t>
  </si>
  <si>
    <t>/catalog/product.jsp?productId=154658</t>
  </si>
  <si>
    <t>/catalog/product.jsp?productId=154874</t>
  </si>
  <si>
    <t>/catalog/product.jsp?productId=154901&amp;wtl=cs&amp;wtl1=p</t>
  </si>
  <si>
    <t>/catalog/product.jsp?productId=154902</t>
  </si>
  <si>
    <t>/catalog/product.jsp?productId=154913&amp;categoryId=3160&amp;parentCategoryId=3157</t>
  </si>
  <si>
    <t>/catalog/product.jsp?productId=154924</t>
  </si>
  <si>
    <t>/catalog/product.jsp?productId=155030</t>
  </si>
  <si>
    <t>/catalog/product.jsp?productId=155126&amp;categoryId=3422&amp;parentCategoryId=3302</t>
  </si>
  <si>
    <t>/catalog/product.jsp?productId=155155</t>
  </si>
  <si>
    <t>/catalog/product.jsp?productId=155155&amp;categoryId=3307&amp;parentCategoryId=3302</t>
  </si>
  <si>
    <t>/catalog/product.jsp?productId=155167&amp;search=crafts+of+mexico</t>
  </si>
  <si>
    <t>/catalog/product.jsp?productId=15902</t>
  </si>
  <si>
    <t>/catalog/product.jsp?productId=16662</t>
  </si>
  <si>
    <t>/catalog/product.jsp?productId=16826&amp;categoryId=3136&amp;parentCategoryId=3131</t>
  </si>
  <si>
    <t>/catalog/product.jsp?productId=17250&amp;categoryId=3427&amp;parentCategoryId=3131&amp;fb_xd_fragment=</t>
  </si>
  <si>
    <t>/catalog/product.jsp?productId=17258</t>
  </si>
  <si>
    <t>/catalog/product.jsp?productId=17341</t>
  </si>
  <si>
    <t>/catalog/product.jsp?productId=17443</t>
  </si>
  <si>
    <t>/catalog/product.jsp?productId=17443&amp;search=tape</t>
  </si>
  <si>
    <t>/catalog/product.jsp?productId=17530&amp;wtl=cs&amp;wtl1=p</t>
  </si>
  <si>
    <t>/catalog/product.jsp?productId=17540&amp;wtl=cs&amp;wtl1=p</t>
  </si>
  <si>
    <t>/catalog/product.jsp?productId=17571</t>
  </si>
  <si>
    <t>/catalog/product_popup.jsp?productId=155148</t>
  </si>
  <si>
    <t>/search?q=cache:HOTXB_TDPMEJ:www.smithsonianstore.com/catalog/product.jsp?productId=154857&amp;categoryId=3130&amp;parentCategoryId=3114+cloisonne+bell&amp;cd=8&amp;hl=en&amp;ct=clnk&amp;gl=us&amp;source=www.google.com&amp;fb_xd_fragment=</t>
  </si>
  <si>
    <t>http://www.smithsonianstore.com</t>
  </si>
  <si>
    <t>Page URL</t>
  </si>
  <si>
    <t>Page Liked</t>
  </si>
  <si>
    <t># Transaction</t>
  </si>
  <si>
    <t>Patchwork Blossoms Patio Dress</t>
  </si>
  <si>
    <t>The Thundershower Scarf</t>
  </si>
  <si>
    <t>Glow-In-The-Dark Spider Computer Mouse</t>
  </si>
  <si>
    <t>Top Landing Pages for Referrals from Facebook</t>
  </si>
  <si>
    <t>Reproduction Lincoln China Sugar and Creamer</t>
  </si>
  <si>
    <t>Natural Gemstone Tree</t>
  </si>
  <si>
    <t>Black Opalite Gemstone Globe Paperweight</t>
  </si>
  <si>
    <t>Caribbean Blue Gemstone Globe Paperweight</t>
  </si>
  <si>
    <t>Opalite Gemstone Globe Paperweight</t>
  </si>
  <si>
    <t>Smithsonian Membership</t>
  </si>
  <si>
    <t>Reversible Peacock Jacket</t>
  </si>
  <si>
    <t>Thai Sticky Rice Container</t>
  </si>
  <si>
    <t>Striped Lampwork Necklace</t>
  </si>
  <si>
    <t>The Thundershower Umbrella</t>
  </si>
  <si>
    <t>Official Guide to the Smithsonian</t>
  </si>
  <si>
    <t>Brian Jungen</t>
  </si>
  <si>
    <t>Baseball Pen Set</t>
  </si>
  <si>
    <t xml:space="preserve">Baseball Pen Set </t>
  </si>
  <si>
    <t>Page Name</t>
  </si>
  <si>
    <t>World of Gems Globe</t>
  </si>
  <si>
    <t>Chihuly 365 Days</t>
  </si>
  <si>
    <t>Praying Mantis Sculpture</t>
  </si>
  <si>
    <t>Pages Liked</t>
  </si>
  <si>
    <t>Relationship</t>
  </si>
  <si>
    <t>Referrals from Facebook to Exact Landing Page</t>
  </si>
  <si>
    <t>Landing Page</t>
  </si>
  <si>
    <t>Pageviews</t>
  </si>
  <si>
    <t>Per Visits Value</t>
  </si>
  <si>
    <t>/page/</t>
  </si>
  <si>
    <t>Custom Report for [time frame]</t>
  </si>
  <si>
    <t>http://www.yourwebsite.com</t>
  </si>
  <si>
    <t>http://www.yourwebsite.com/page/</t>
  </si>
  <si>
    <t># Order Confirmations (Goal)</t>
  </si>
  <si>
    <t># Order Confirmation (Goal)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</si>
</sst>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4" fillId="0" borderId="0" xfId="2" applyAlignment="1" applyProtection="1"/>
    <xf numFmtId="9" fontId="0" fillId="2" borderId="0" xfId="1" applyFont="1" applyFill="1"/>
    <xf numFmtId="0" fontId="0" fillId="2" borderId="0" xfId="0" applyFill="1"/>
    <xf numFmtId="8" fontId="0" fillId="0" borderId="0" xfId="0" applyNumberFormat="1"/>
    <xf numFmtId="0" fontId="4" fillId="2" borderId="0" xfId="2" applyFill="1" applyAlignment="1" applyProtection="1"/>
    <xf numFmtId="8" fontId="0" fillId="2" borderId="0" xfId="0" applyNumberForma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8" fontId="6" fillId="0" borderId="0" xfId="0" applyNumberFormat="1" applyFont="1"/>
    <xf numFmtId="10" fontId="6" fillId="0" borderId="0" xfId="0" applyNumberFormat="1" applyFont="1"/>
    <xf numFmtId="21" fontId="6" fillId="0" borderId="0" xfId="0" applyNumberFormat="1" applyFont="1"/>
    <xf numFmtId="0" fontId="4" fillId="0" borderId="0" xfId="2" applyFont="1" applyAlignment="1" applyProtection="1"/>
    <xf numFmtId="0" fontId="1" fillId="0" borderId="0" xfId="0" applyFont="1"/>
    <xf numFmtId="8" fontId="1" fillId="0" borderId="0" xfId="0" applyNumberFormat="1" applyFont="1"/>
    <xf numFmtId="10" fontId="1" fillId="0" borderId="0" xfId="0" applyNumberFormat="1" applyFont="1"/>
    <xf numFmtId="21" fontId="1" fillId="0" borderId="0" xfId="0" applyNumberFormat="1" applyFont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yourwebsite.com/page/" TargetMode="External"/><Relationship Id="rId18" Type="http://schemas.openxmlformats.org/officeDocument/2006/relationships/hyperlink" Target="http://www.yourwebsite.com/page/" TargetMode="External"/><Relationship Id="rId26" Type="http://schemas.openxmlformats.org/officeDocument/2006/relationships/hyperlink" Target="http://www.yourwebsite.com/page/" TargetMode="External"/><Relationship Id="rId39" Type="http://schemas.openxmlformats.org/officeDocument/2006/relationships/hyperlink" Target="http://www.yourwebsite.com/page/" TargetMode="External"/><Relationship Id="rId21" Type="http://schemas.openxmlformats.org/officeDocument/2006/relationships/hyperlink" Target="http://www.yourwebsite.com/page/" TargetMode="External"/><Relationship Id="rId34" Type="http://schemas.openxmlformats.org/officeDocument/2006/relationships/hyperlink" Target="http://www.yourwebsite.com/page/" TargetMode="External"/><Relationship Id="rId42" Type="http://schemas.openxmlformats.org/officeDocument/2006/relationships/hyperlink" Target="http://www.yourwebsite.com/page/" TargetMode="External"/><Relationship Id="rId47" Type="http://schemas.openxmlformats.org/officeDocument/2006/relationships/hyperlink" Target="http://www.yourwebsite.com/page/" TargetMode="External"/><Relationship Id="rId50" Type="http://schemas.openxmlformats.org/officeDocument/2006/relationships/hyperlink" Target="http://www.yourwebsite.com/page/" TargetMode="External"/><Relationship Id="rId55" Type="http://schemas.openxmlformats.org/officeDocument/2006/relationships/hyperlink" Target="http://www.yourwebsite.com/page/" TargetMode="External"/><Relationship Id="rId63" Type="http://schemas.openxmlformats.org/officeDocument/2006/relationships/hyperlink" Target="http://www.yourwebsite.com/page/" TargetMode="External"/><Relationship Id="rId68" Type="http://schemas.openxmlformats.org/officeDocument/2006/relationships/hyperlink" Target="http://www.yourwebsite.com/page/" TargetMode="External"/><Relationship Id="rId76" Type="http://schemas.openxmlformats.org/officeDocument/2006/relationships/hyperlink" Target="http://www.yourwebsite.com/page/" TargetMode="External"/><Relationship Id="rId7" Type="http://schemas.openxmlformats.org/officeDocument/2006/relationships/hyperlink" Target="http://www.yourwebsite.com/page/" TargetMode="External"/><Relationship Id="rId71" Type="http://schemas.openxmlformats.org/officeDocument/2006/relationships/hyperlink" Target="http://www.yourwebsite.com/page/" TargetMode="External"/><Relationship Id="rId2" Type="http://schemas.openxmlformats.org/officeDocument/2006/relationships/hyperlink" Target="http://www.yourwebsite.com/page/" TargetMode="External"/><Relationship Id="rId16" Type="http://schemas.openxmlformats.org/officeDocument/2006/relationships/hyperlink" Target="http://www.yourwebsite.com/page/" TargetMode="External"/><Relationship Id="rId29" Type="http://schemas.openxmlformats.org/officeDocument/2006/relationships/hyperlink" Target="http://www.yourwebsite.com/page/" TargetMode="External"/><Relationship Id="rId11" Type="http://schemas.openxmlformats.org/officeDocument/2006/relationships/hyperlink" Target="http://www.yourwebsite.com/page/" TargetMode="External"/><Relationship Id="rId24" Type="http://schemas.openxmlformats.org/officeDocument/2006/relationships/hyperlink" Target="http://www.yourwebsite.com/page/" TargetMode="External"/><Relationship Id="rId32" Type="http://schemas.openxmlformats.org/officeDocument/2006/relationships/hyperlink" Target="http://www.yourwebsite.com/page/" TargetMode="External"/><Relationship Id="rId37" Type="http://schemas.openxmlformats.org/officeDocument/2006/relationships/hyperlink" Target="http://www.yourwebsite.com/page/" TargetMode="External"/><Relationship Id="rId40" Type="http://schemas.openxmlformats.org/officeDocument/2006/relationships/hyperlink" Target="http://www.yourwebsite.com/page/" TargetMode="External"/><Relationship Id="rId45" Type="http://schemas.openxmlformats.org/officeDocument/2006/relationships/hyperlink" Target="http://www.yourwebsite.com/page/" TargetMode="External"/><Relationship Id="rId53" Type="http://schemas.openxmlformats.org/officeDocument/2006/relationships/hyperlink" Target="http://www.yourwebsite.com/page/" TargetMode="External"/><Relationship Id="rId58" Type="http://schemas.openxmlformats.org/officeDocument/2006/relationships/hyperlink" Target="http://www.yourwebsite.com/page/" TargetMode="External"/><Relationship Id="rId66" Type="http://schemas.openxmlformats.org/officeDocument/2006/relationships/hyperlink" Target="http://www.yourwebsite.com/page/" TargetMode="External"/><Relationship Id="rId74" Type="http://schemas.openxmlformats.org/officeDocument/2006/relationships/hyperlink" Target="http://www.yourwebsite.com/page/" TargetMode="External"/><Relationship Id="rId79" Type="http://schemas.openxmlformats.org/officeDocument/2006/relationships/hyperlink" Target="http://www.yourwebsite.com/page/" TargetMode="External"/><Relationship Id="rId5" Type="http://schemas.openxmlformats.org/officeDocument/2006/relationships/hyperlink" Target="http://www.yourwebsite.com/page/" TargetMode="External"/><Relationship Id="rId61" Type="http://schemas.openxmlformats.org/officeDocument/2006/relationships/hyperlink" Target="http://www.yourwebsite.com/page/" TargetMode="External"/><Relationship Id="rId10" Type="http://schemas.openxmlformats.org/officeDocument/2006/relationships/hyperlink" Target="http://www.yourwebsite.com/page/" TargetMode="External"/><Relationship Id="rId19" Type="http://schemas.openxmlformats.org/officeDocument/2006/relationships/hyperlink" Target="http://www.yourwebsite.com/page/" TargetMode="External"/><Relationship Id="rId31" Type="http://schemas.openxmlformats.org/officeDocument/2006/relationships/hyperlink" Target="http://www.yourwebsite.com/page/" TargetMode="External"/><Relationship Id="rId44" Type="http://schemas.openxmlformats.org/officeDocument/2006/relationships/hyperlink" Target="http://www.yourwebsite.com/page/" TargetMode="External"/><Relationship Id="rId52" Type="http://schemas.openxmlformats.org/officeDocument/2006/relationships/hyperlink" Target="http://www.yourwebsite.com/page/" TargetMode="External"/><Relationship Id="rId60" Type="http://schemas.openxmlformats.org/officeDocument/2006/relationships/hyperlink" Target="http://www.yourwebsite.com/page/" TargetMode="External"/><Relationship Id="rId65" Type="http://schemas.openxmlformats.org/officeDocument/2006/relationships/hyperlink" Target="http://www.yourwebsite.com/page/" TargetMode="External"/><Relationship Id="rId73" Type="http://schemas.openxmlformats.org/officeDocument/2006/relationships/hyperlink" Target="http://www.yourwebsite.com/page/" TargetMode="External"/><Relationship Id="rId78" Type="http://schemas.openxmlformats.org/officeDocument/2006/relationships/hyperlink" Target="http://www.yourwebsite.com/page/" TargetMode="External"/><Relationship Id="rId4" Type="http://schemas.openxmlformats.org/officeDocument/2006/relationships/hyperlink" Target="http://www.yourwebsite.com/page/" TargetMode="External"/><Relationship Id="rId9" Type="http://schemas.openxmlformats.org/officeDocument/2006/relationships/hyperlink" Target="http://www.yourwebsite.com/page/" TargetMode="External"/><Relationship Id="rId14" Type="http://schemas.openxmlformats.org/officeDocument/2006/relationships/hyperlink" Target="http://www.yourwebsite.com/page/" TargetMode="External"/><Relationship Id="rId22" Type="http://schemas.openxmlformats.org/officeDocument/2006/relationships/hyperlink" Target="http://www.yourwebsite.com/page/" TargetMode="External"/><Relationship Id="rId27" Type="http://schemas.openxmlformats.org/officeDocument/2006/relationships/hyperlink" Target="http://www.yourwebsite.com/page/" TargetMode="External"/><Relationship Id="rId30" Type="http://schemas.openxmlformats.org/officeDocument/2006/relationships/hyperlink" Target="http://www.yourwebsite.com/page/" TargetMode="External"/><Relationship Id="rId35" Type="http://schemas.openxmlformats.org/officeDocument/2006/relationships/hyperlink" Target="http://www.yourwebsite.com/page/" TargetMode="External"/><Relationship Id="rId43" Type="http://schemas.openxmlformats.org/officeDocument/2006/relationships/hyperlink" Target="http://www.yourwebsite.com/page/" TargetMode="External"/><Relationship Id="rId48" Type="http://schemas.openxmlformats.org/officeDocument/2006/relationships/hyperlink" Target="http://www.yourwebsite.com/page/" TargetMode="External"/><Relationship Id="rId56" Type="http://schemas.openxmlformats.org/officeDocument/2006/relationships/hyperlink" Target="http://www.yourwebsite.com/page/" TargetMode="External"/><Relationship Id="rId64" Type="http://schemas.openxmlformats.org/officeDocument/2006/relationships/hyperlink" Target="http://www.yourwebsite.com/page/" TargetMode="External"/><Relationship Id="rId69" Type="http://schemas.openxmlformats.org/officeDocument/2006/relationships/hyperlink" Target="http://www.yourwebsite.com/page/" TargetMode="External"/><Relationship Id="rId77" Type="http://schemas.openxmlformats.org/officeDocument/2006/relationships/hyperlink" Target="http://www.yourwebsite.com/page/" TargetMode="External"/><Relationship Id="rId8" Type="http://schemas.openxmlformats.org/officeDocument/2006/relationships/hyperlink" Target="http://www.yourwebsite.com/page/" TargetMode="External"/><Relationship Id="rId51" Type="http://schemas.openxmlformats.org/officeDocument/2006/relationships/hyperlink" Target="http://www.yourwebsite.com/page/" TargetMode="External"/><Relationship Id="rId72" Type="http://schemas.openxmlformats.org/officeDocument/2006/relationships/hyperlink" Target="http://www.yourwebsite.com/page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yourwebsite.com/page/" TargetMode="External"/><Relationship Id="rId12" Type="http://schemas.openxmlformats.org/officeDocument/2006/relationships/hyperlink" Target="http://www.yourwebsite.com/page/" TargetMode="External"/><Relationship Id="rId17" Type="http://schemas.openxmlformats.org/officeDocument/2006/relationships/hyperlink" Target="http://www.yourwebsite.com/page/" TargetMode="External"/><Relationship Id="rId25" Type="http://schemas.openxmlformats.org/officeDocument/2006/relationships/hyperlink" Target="http://www.yourwebsite.com/page/" TargetMode="External"/><Relationship Id="rId33" Type="http://schemas.openxmlformats.org/officeDocument/2006/relationships/hyperlink" Target="http://www.yourwebsite.com/page/" TargetMode="External"/><Relationship Id="rId38" Type="http://schemas.openxmlformats.org/officeDocument/2006/relationships/hyperlink" Target="http://www.yourwebsite.com/page/" TargetMode="External"/><Relationship Id="rId46" Type="http://schemas.openxmlformats.org/officeDocument/2006/relationships/hyperlink" Target="http://www.yourwebsite.com/page/" TargetMode="External"/><Relationship Id="rId59" Type="http://schemas.openxmlformats.org/officeDocument/2006/relationships/hyperlink" Target="http://www.yourwebsite.com/page/" TargetMode="External"/><Relationship Id="rId67" Type="http://schemas.openxmlformats.org/officeDocument/2006/relationships/hyperlink" Target="http://www.yourwebsite.com/page/" TargetMode="External"/><Relationship Id="rId20" Type="http://schemas.openxmlformats.org/officeDocument/2006/relationships/hyperlink" Target="http://www.yourwebsite.com/page/" TargetMode="External"/><Relationship Id="rId41" Type="http://schemas.openxmlformats.org/officeDocument/2006/relationships/hyperlink" Target="http://www.yourwebsite.com/page/" TargetMode="External"/><Relationship Id="rId54" Type="http://schemas.openxmlformats.org/officeDocument/2006/relationships/hyperlink" Target="http://www.yourwebsite.com/page/" TargetMode="External"/><Relationship Id="rId62" Type="http://schemas.openxmlformats.org/officeDocument/2006/relationships/hyperlink" Target="http://www.yourwebsite.com/page/" TargetMode="External"/><Relationship Id="rId70" Type="http://schemas.openxmlformats.org/officeDocument/2006/relationships/hyperlink" Target="http://www.yourwebsite.com/page/" TargetMode="External"/><Relationship Id="rId75" Type="http://schemas.openxmlformats.org/officeDocument/2006/relationships/hyperlink" Target="http://www.yourwebsite.com/page/" TargetMode="External"/><Relationship Id="rId1" Type="http://schemas.openxmlformats.org/officeDocument/2006/relationships/hyperlink" Target="http://www.yourwebsite.com/page/" TargetMode="External"/><Relationship Id="rId6" Type="http://schemas.openxmlformats.org/officeDocument/2006/relationships/hyperlink" Target="http://www.yourwebsite.com/page/" TargetMode="External"/><Relationship Id="rId15" Type="http://schemas.openxmlformats.org/officeDocument/2006/relationships/hyperlink" Target="http://www.yourwebsite.com/page/" TargetMode="External"/><Relationship Id="rId23" Type="http://schemas.openxmlformats.org/officeDocument/2006/relationships/hyperlink" Target="http://www.yourwebsite.com/page/" TargetMode="External"/><Relationship Id="rId28" Type="http://schemas.openxmlformats.org/officeDocument/2006/relationships/hyperlink" Target="http://www.yourwebsite.com/page/" TargetMode="External"/><Relationship Id="rId36" Type="http://schemas.openxmlformats.org/officeDocument/2006/relationships/hyperlink" Target="http://www.yourwebsite.com/page/" TargetMode="External"/><Relationship Id="rId49" Type="http://schemas.openxmlformats.org/officeDocument/2006/relationships/hyperlink" Target="http://www.yourwebsite.com/page/" TargetMode="External"/><Relationship Id="rId57" Type="http://schemas.openxmlformats.org/officeDocument/2006/relationships/hyperlink" Target="http://www.yourwebsite.com/pa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mithsonianstor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rwebsite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ithsonianstore.com/catalog/product.jsp?productId=15902" TargetMode="External"/><Relationship Id="rId1" Type="http://schemas.openxmlformats.org/officeDocument/2006/relationships/hyperlink" Target="http://www.smithsonianstore.com/catalog/product.jsp?productId=15487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F7" sqref="F7"/>
    </sheetView>
  </sheetViews>
  <sheetFormatPr defaultRowHeight="15"/>
  <cols>
    <col min="1" max="1" width="33.5703125" bestFit="1" customWidth="1"/>
    <col min="6" max="6" width="43" bestFit="1" customWidth="1"/>
    <col min="7" max="7" width="15" bestFit="1" customWidth="1"/>
    <col min="8" max="8" width="27" bestFit="1" customWidth="1"/>
  </cols>
  <sheetData>
    <row r="1" spans="1:8" ht="23.25">
      <c r="A1" s="2" t="s">
        <v>133</v>
      </c>
    </row>
    <row r="2" spans="1:8" s="10" customFormat="1" ht="30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239</v>
      </c>
      <c r="G2" s="23" t="s">
        <v>242</v>
      </c>
      <c r="H2" s="23" t="s">
        <v>247</v>
      </c>
    </row>
    <row r="3" spans="1:8">
      <c r="A3" s="4" t="s">
        <v>246</v>
      </c>
      <c r="F3">
        <f>VLOOKUP(A3,'Landing Page Referred'!B:E,2,FALSE)</f>
        <v>2</v>
      </c>
      <c r="G3">
        <f>VLOOKUP(A3,'Custom Report'!B:H,3,FALSE)</f>
        <v>2.31</v>
      </c>
      <c r="H3">
        <f>VLOOKUP(A3,'Custom Report'!B:H,5,FALSE)</f>
        <v>2</v>
      </c>
    </row>
    <row r="4" spans="1:8">
      <c r="A4" s="4" t="s">
        <v>246</v>
      </c>
      <c r="F4">
        <f>VLOOKUP(A4,'Landing Page Referred'!B:E,2,FALSE)</f>
        <v>2</v>
      </c>
      <c r="G4">
        <f>VLOOKUP(A4,'Custom Report'!B:H,3,FALSE)</f>
        <v>2.31</v>
      </c>
      <c r="H4">
        <f>VLOOKUP(A4,'Custom Report'!B:H,5,FALSE)</f>
        <v>2</v>
      </c>
    </row>
    <row r="5" spans="1:8">
      <c r="A5" s="4" t="s">
        <v>246</v>
      </c>
      <c r="F5">
        <f>VLOOKUP(A5,'Landing Page Referred'!B:E,2,FALSE)</f>
        <v>2</v>
      </c>
      <c r="G5">
        <f>VLOOKUP(A5,'Custom Report'!B:H,3,FALSE)</f>
        <v>2.31</v>
      </c>
      <c r="H5">
        <f>VLOOKUP(A5,'Custom Report'!B:H,5,FALSE)</f>
        <v>2</v>
      </c>
    </row>
    <row r="6" spans="1:8">
      <c r="A6" s="4" t="s">
        <v>246</v>
      </c>
      <c r="F6">
        <f>VLOOKUP(A6,'Landing Page Referred'!B:E,2,FALSE)</f>
        <v>2</v>
      </c>
      <c r="G6">
        <f>VLOOKUP(A6,'Custom Report'!B:H,3,FALSE)</f>
        <v>2.31</v>
      </c>
      <c r="H6">
        <f>VLOOKUP(A6,'Custom Report'!B:H,5,FALSE)</f>
        <v>2</v>
      </c>
    </row>
    <row r="7" spans="1:8">
      <c r="A7" s="4" t="s">
        <v>246</v>
      </c>
      <c r="F7">
        <f>VLOOKUP(A7,'Landing Page Referred'!B:E,2,FALSE)</f>
        <v>2</v>
      </c>
      <c r="G7">
        <f>VLOOKUP(A7,'Custom Report'!B:H,3,FALSE)</f>
        <v>2.31</v>
      </c>
      <c r="H7">
        <f>VLOOKUP(A7,'Custom Report'!B:H,5,FALSE)</f>
        <v>2</v>
      </c>
    </row>
    <row r="8" spans="1:8">
      <c r="A8" s="4" t="s">
        <v>246</v>
      </c>
      <c r="F8">
        <f>VLOOKUP(A8,'Landing Page Referred'!B:E,2,FALSE)</f>
        <v>2</v>
      </c>
      <c r="G8">
        <f>VLOOKUP(A8,'Custom Report'!B:H,3,FALSE)</f>
        <v>2.31</v>
      </c>
      <c r="H8">
        <f>VLOOKUP(A8,'Custom Report'!B:H,5,FALSE)</f>
        <v>2</v>
      </c>
    </row>
    <row r="9" spans="1:8">
      <c r="A9" s="4" t="s">
        <v>246</v>
      </c>
      <c r="F9">
        <f>VLOOKUP(A9,'Landing Page Referred'!B:E,2,FALSE)</f>
        <v>2</v>
      </c>
      <c r="G9">
        <f>VLOOKUP(A9,'Custom Report'!B:H,3,FALSE)</f>
        <v>2.31</v>
      </c>
      <c r="H9">
        <f>VLOOKUP(A9,'Custom Report'!B:H,5,FALSE)</f>
        <v>2</v>
      </c>
    </row>
    <row r="10" spans="1:8">
      <c r="A10" s="4" t="s">
        <v>246</v>
      </c>
      <c r="F10">
        <f>VLOOKUP(A10,'Landing Page Referred'!B:E,2,FALSE)</f>
        <v>2</v>
      </c>
      <c r="G10">
        <f>VLOOKUP(A10,'Custom Report'!B:H,3,FALSE)</f>
        <v>2.31</v>
      </c>
      <c r="H10">
        <f>VLOOKUP(A10,'Custom Report'!B:H,5,FALSE)</f>
        <v>2</v>
      </c>
    </row>
    <row r="11" spans="1:8">
      <c r="A11" s="4" t="s">
        <v>246</v>
      </c>
      <c r="F11">
        <f>VLOOKUP(A11,'Landing Page Referred'!B:E,2,FALSE)</f>
        <v>2</v>
      </c>
      <c r="G11">
        <f>VLOOKUP(A11,'Custom Report'!B:H,3,FALSE)</f>
        <v>2.31</v>
      </c>
      <c r="H11">
        <f>VLOOKUP(A11,'Custom Report'!B:H,5,FALSE)</f>
        <v>2</v>
      </c>
    </row>
    <row r="12" spans="1:8">
      <c r="A12" s="4" t="s">
        <v>246</v>
      </c>
      <c r="F12">
        <f>VLOOKUP(A12,'Landing Page Referred'!B:E,2,FALSE)</f>
        <v>2</v>
      </c>
      <c r="G12">
        <f>VLOOKUP(A12,'Custom Report'!B:H,3,FALSE)</f>
        <v>2.31</v>
      </c>
      <c r="H12">
        <f>VLOOKUP(A12,'Custom Report'!B:H,5,FALSE)</f>
        <v>2</v>
      </c>
    </row>
    <row r="13" spans="1:8">
      <c r="A13" s="4" t="s">
        <v>246</v>
      </c>
      <c r="F13">
        <f>VLOOKUP(A13,'Landing Page Referred'!B:E,2,FALSE)</f>
        <v>2</v>
      </c>
      <c r="G13">
        <f>VLOOKUP(A13,'Custom Report'!B:H,3,FALSE)</f>
        <v>2.31</v>
      </c>
      <c r="H13">
        <f>VLOOKUP(A13,'Custom Report'!B:H,5,FALSE)</f>
        <v>2</v>
      </c>
    </row>
    <row r="14" spans="1:8">
      <c r="A14" s="4" t="s">
        <v>246</v>
      </c>
      <c r="F14">
        <f>VLOOKUP(A14,'Landing Page Referred'!B:E,2,FALSE)</f>
        <v>2</v>
      </c>
      <c r="G14">
        <f>VLOOKUP(A14,'Custom Report'!B:H,3,FALSE)</f>
        <v>2.31</v>
      </c>
      <c r="H14">
        <f>VLOOKUP(A14,'Custom Report'!B:H,5,FALSE)</f>
        <v>2</v>
      </c>
    </row>
    <row r="15" spans="1:8">
      <c r="A15" s="4" t="s">
        <v>246</v>
      </c>
      <c r="F15">
        <f>VLOOKUP(A15,'Landing Page Referred'!B:E,2,FALSE)</f>
        <v>2</v>
      </c>
      <c r="G15">
        <f>VLOOKUP(A15,'Custom Report'!B:H,3,FALSE)</f>
        <v>2.31</v>
      </c>
      <c r="H15">
        <f>VLOOKUP(A15,'Custom Report'!B:H,5,FALSE)</f>
        <v>2</v>
      </c>
    </row>
    <row r="16" spans="1:8">
      <c r="A16" s="4" t="s">
        <v>246</v>
      </c>
      <c r="F16">
        <f>VLOOKUP(A16,'Landing Page Referred'!B:E,2,FALSE)</f>
        <v>2</v>
      </c>
      <c r="G16">
        <f>VLOOKUP(A16,'Custom Report'!B:H,3,FALSE)</f>
        <v>2.31</v>
      </c>
      <c r="H16">
        <f>VLOOKUP(A16,'Custom Report'!B:H,5,FALSE)</f>
        <v>2</v>
      </c>
    </row>
    <row r="17" spans="1:8">
      <c r="A17" s="4" t="s">
        <v>246</v>
      </c>
      <c r="F17">
        <f>VLOOKUP(A17,'Landing Page Referred'!B:E,2,FALSE)</f>
        <v>2</v>
      </c>
      <c r="G17">
        <f>VLOOKUP(A17,'Custom Report'!B:H,3,FALSE)</f>
        <v>2.31</v>
      </c>
      <c r="H17">
        <f>VLOOKUP(A17,'Custom Report'!B:H,5,FALSE)</f>
        <v>2</v>
      </c>
    </row>
    <row r="18" spans="1:8">
      <c r="A18" s="4" t="s">
        <v>246</v>
      </c>
      <c r="F18">
        <f>VLOOKUP(A18,'Landing Page Referred'!B:E,2,FALSE)</f>
        <v>2</v>
      </c>
      <c r="G18">
        <f>VLOOKUP(A18,'Custom Report'!B:H,3,FALSE)</f>
        <v>2.31</v>
      </c>
      <c r="H18">
        <f>VLOOKUP(A18,'Custom Report'!B:H,5,FALSE)</f>
        <v>2</v>
      </c>
    </row>
    <row r="19" spans="1:8">
      <c r="A19" s="4" t="s">
        <v>246</v>
      </c>
      <c r="F19">
        <f>VLOOKUP(A19,'Landing Page Referred'!B:E,2,FALSE)</f>
        <v>2</v>
      </c>
      <c r="G19">
        <f>VLOOKUP(A19,'Custom Report'!B:H,3,FALSE)</f>
        <v>2.31</v>
      </c>
      <c r="H19">
        <f>VLOOKUP(A19,'Custom Report'!B:H,5,FALSE)</f>
        <v>2</v>
      </c>
    </row>
    <row r="20" spans="1:8">
      <c r="A20" s="4" t="s">
        <v>246</v>
      </c>
      <c r="F20">
        <f>VLOOKUP(A20,'Landing Page Referred'!B:E,2,FALSE)</f>
        <v>2</v>
      </c>
      <c r="G20">
        <f>VLOOKUP(A20,'Custom Report'!B:H,3,FALSE)</f>
        <v>2.31</v>
      </c>
      <c r="H20">
        <f>VLOOKUP(A20,'Custom Report'!B:H,5,FALSE)</f>
        <v>2</v>
      </c>
    </row>
    <row r="21" spans="1:8">
      <c r="A21" s="4" t="s">
        <v>246</v>
      </c>
      <c r="F21">
        <f>VLOOKUP(A21,'Landing Page Referred'!B:E,2,FALSE)</f>
        <v>2</v>
      </c>
      <c r="G21">
        <f>VLOOKUP(A21,'Custom Report'!B:H,3,FALSE)</f>
        <v>2.31</v>
      </c>
      <c r="H21">
        <f>VLOOKUP(A21,'Custom Report'!B:H,5,FALSE)</f>
        <v>2</v>
      </c>
    </row>
    <row r="22" spans="1:8">
      <c r="A22" s="4" t="s">
        <v>246</v>
      </c>
      <c r="F22">
        <f>VLOOKUP(A22,'Landing Page Referred'!B:E,2,FALSE)</f>
        <v>2</v>
      </c>
      <c r="G22">
        <f>VLOOKUP(A22,'Custom Report'!B:H,3,FALSE)</f>
        <v>2.31</v>
      </c>
      <c r="H22">
        <f>VLOOKUP(A22,'Custom Report'!B:H,5,FALSE)</f>
        <v>2</v>
      </c>
    </row>
    <row r="23" spans="1:8">
      <c r="A23" s="4" t="s">
        <v>246</v>
      </c>
      <c r="F23">
        <f>VLOOKUP(A23,'Landing Page Referred'!B:E,2,FALSE)</f>
        <v>2</v>
      </c>
      <c r="G23">
        <f>VLOOKUP(A23,'Custom Report'!B:H,3,FALSE)</f>
        <v>2.31</v>
      </c>
      <c r="H23">
        <f>VLOOKUP(A23,'Custom Report'!B:H,5,FALSE)</f>
        <v>2</v>
      </c>
    </row>
    <row r="24" spans="1:8">
      <c r="A24" s="4" t="s">
        <v>246</v>
      </c>
      <c r="F24">
        <f>VLOOKUP(A24,'Landing Page Referred'!B:E,2,FALSE)</f>
        <v>2</v>
      </c>
      <c r="G24">
        <f>VLOOKUP(A24,'Custom Report'!B:H,3,FALSE)</f>
        <v>2.31</v>
      </c>
      <c r="H24">
        <f>VLOOKUP(A24,'Custom Report'!B:H,5,FALSE)</f>
        <v>2</v>
      </c>
    </row>
    <row r="25" spans="1:8">
      <c r="A25" s="4" t="s">
        <v>246</v>
      </c>
      <c r="F25">
        <f>VLOOKUP(A25,'Landing Page Referred'!B:E,2,FALSE)</f>
        <v>2</v>
      </c>
      <c r="G25">
        <f>VLOOKUP(A25,'Custom Report'!B:H,3,FALSE)</f>
        <v>2.31</v>
      </c>
      <c r="H25">
        <f>VLOOKUP(A25,'Custom Report'!B:H,5,FALSE)</f>
        <v>2</v>
      </c>
    </row>
    <row r="26" spans="1:8">
      <c r="A26" s="4" t="s">
        <v>246</v>
      </c>
      <c r="F26">
        <f>VLOOKUP(A26,'Landing Page Referred'!B:E,2,FALSE)</f>
        <v>2</v>
      </c>
      <c r="G26">
        <f>VLOOKUP(A26,'Custom Report'!B:H,3,FALSE)</f>
        <v>2.31</v>
      </c>
      <c r="H26">
        <f>VLOOKUP(A26,'Custom Report'!B:H,5,FALSE)</f>
        <v>2</v>
      </c>
    </row>
    <row r="27" spans="1:8">
      <c r="A27" s="4" t="s">
        <v>246</v>
      </c>
      <c r="F27">
        <f>VLOOKUP(A27,'Landing Page Referred'!B:E,2,FALSE)</f>
        <v>2</v>
      </c>
      <c r="G27">
        <f>VLOOKUP(A27,'Custom Report'!B:H,3,FALSE)</f>
        <v>2.31</v>
      </c>
      <c r="H27">
        <f>VLOOKUP(A27,'Custom Report'!B:H,5,FALSE)</f>
        <v>2</v>
      </c>
    </row>
    <row r="28" spans="1:8">
      <c r="A28" s="4" t="s">
        <v>246</v>
      </c>
      <c r="F28">
        <f>VLOOKUP(A28,'Landing Page Referred'!B:E,2,FALSE)</f>
        <v>2</v>
      </c>
      <c r="G28">
        <f>VLOOKUP(A28,'Custom Report'!B:H,3,FALSE)</f>
        <v>2.31</v>
      </c>
      <c r="H28">
        <f>VLOOKUP(A28,'Custom Report'!B:H,5,FALSE)</f>
        <v>2</v>
      </c>
    </row>
    <row r="29" spans="1:8">
      <c r="A29" s="4" t="s">
        <v>246</v>
      </c>
      <c r="F29">
        <f>VLOOKUP(A29,'Landing Page Referred'!B:E,2,FALSE)</f>
        <v>2</v>
      </c>
      <c r="G29">
        <f>VLOOKUP(A29,'Custom Report'!B:H,3,FALSE)</f>
        <v>2.31</v>
      </c>
      <c r="H29">
        <f>VLOOKUP(A29,'Custom Report'!B:H,5,FALSE)</f>
        <v>2</v>
      </c>
    </row>
    <row r="30" spans="1:8">
      <c r="A30" s="4" t="s">
        <v>246</v>
      </c>
      <c r="F30">
        <f>VLOOKUP(A30,'Landing Page Referred'!B:E,2,FALSE)</f>
        <v>2</v>
      </c>
      <c r="G30">
        <f>VLOOKUP(A30,'Custom Report'!B:H,3,FALSE)</f>
        <v>2.31</v>
      </c>
      <c r="H30">
        <f>VLOOKUP(A30,'Custom Report'!B:H,5,FALSE)</f>
        <v>2</v>
      </c>
    </row>
    <row r="31" spans="1:8">
      <c r="A31" s="4" t="s">
        <v>246</v>
      </c>
      <c r="F31">
        <f>VLOOKUP(A31,'Landing Page Referred'!B:E,2,FALSE)</f>
        <v>2</v>
      </c>
      <c r="G31">
        <f>VLOOKUP(A31,'Custom Report'!B:H,3,FALSE)</f>
        <v>2.31</v>
      </c>
      <c r="H31">
        <f>VLOOKUP(A31,'Custom Report'!B:H,5,FALSE)</f>
        <v>2</v>
      </c>
    </row>
    <row r="32" spans="1:8">
      <c r="A32" s="4" t="s">
        <v>246</v>
      </c>
      <c r="F32">
        <f>VLOOKUP(A32,'Landing Page Referred'!B:E,2,FALSE)</f>
        <v>2</v>
      </c>
      <c r="G32">
        <f>VLOOKUP(A32,'Custom Report'!B:H,3,FALSE)</f>
        <v>2.31</v>
      </c>
      <c r="H32">
        <f>VLOOKUP(A32,'Custom Report'!B:H,5,FALSE)</f>
        <v>2</v>
      </c>
    </row>
    <row r="33" spans="1:8">
      <c r="A33" s="4" t="s">
        <v>246</v>
      </c>
      <c r="F33">
        <f>VLOOKUP(A33,'Landing Page Referred'!B:E,2,FALSE)</f>
        <v>2</v>
      </c>
      <c r="G33">
        <f>VLOOKUP(A33,'Custom Report'!B:H,3,FALSE)</f>
        <v>2.31</v>
      </c>
      <c r="H33">
        <f>VLOOKUP(A33,'Custom Report'!B:H,5,FALSE)</f>
        <v>2</v>
      </c>
    </row>
    <row r="34" spans="1:8">
      <c r="A34" s="4" t="s">
        <v>246</v>
      </c>
      <c r="F34">
        <f>VLOOKUP(A34,'Landing Page Referred'!B:E,2,FALSE)</f>
        <v>2</v>
      </c>
      <c r="G34">
        <f>VLOOKUP(A34,'Custom Report'!B:H,3,FALSE)</f>
        <v>2.31</v>
      </c>
      <c r="H34">
        <f>VLOOKUP(A34,'Custom Report'!B:H,5,FALSE)</f>
        <v>2</v>
      </c>
    </row>
    <row r="35" spans="1:8">
      <c r="A35" s="4" t="s">
        <v>246</v>
      </c>
      <c r="F35">
        <f>VLOOKUP(A35,'Landing Page Referred'!B:E,2,FALSE)</f>
        <v>2</v>
      </c>
      <c r="G35">
        <f>VLOOKUP(A35,'Custom Report'!B:H,3,FALSE)</f>
        <v>2.31</v>
      </c>
      <c r="H35">
        <f>VLOOKUP(A35,'Custom Report'!B:H,5,FALSE)</f>
        <v>2</v>
      </c>
    </row>
    <row r="36" spans="1:8">
      <c r="A36" s="4" t="s">
        <v>246</v>
      </c>
      <c r="F36">
        <f>VLOOKUP(A36,'Landing Page Referred'!B:E,2,FALSE)</f>
        <v>2</v>
      </c>
      <c r="G36">
        <f>VLOOKUP(A36,'Custom Report'!B:H,3,FALSE)</f>
        <v>2.31</v>
      </c>
      <c r="H36">
        <f>VLOOKUP(A36,'Custom Report'!B:H,5,FALSE)</f>
        <v>2</v>
      </c>
    </row>
    <row r="37" spans="1:8">
      <c r="A37" s="4" t="s">
        <v>246</v>
      </c>
      <c r="F37">
        <f>VLOOKUP(A37,'Landing Page Referred'!B:E,2,FALSE)</f>
        <v>2</v>
      </c>
      <c r="G37">
        <f>VLOOKUP(A37,'Custom Report'!B:H,3,FALSE)</f>
        <v>2.31</v>
      </c>
      <c r="H37">
        <f>VLOOKUP(A37,'Custom Report'!B:H,5,FALSE)</f>
        <v>2</v>
      </c>
    </row>
    <row r="38" spans="1:8">
      <c r="A38" s="4" t="s">
        <v>246</v>
      </c>
      <c r="F38">
        <f>VLOOKUP(A38,'Landing Page Referred'!B:E,2,FALSE)</f>
        <v>2</v>
      </c>
      <c r="G38">
        <f>VLOOKUP(A38,'Custom Report'!B:H,3,FALSE)</f>
        <v>2.31</v>
      </c>
      <c r="H38">
        <f>VLOOKUP(A38,'Custom Report'!B:H,5,FALSE)</f>
        <v>2</v>
      </c>
    </row>
    <row r="39" spans="1:8">
      <c r="A39" s="4" t="s">
        <v>246</v>
      </c>
      <c r="F39">
        <f>VLOOKUP(A39,'Landing Page Referred'!B:E,2,FALSE)</f>
        <v>2</v>
      </c>
      <c r="G39">
        <f>VLOOKUP(A39,'Custom Report'!B:H,3,FALSE)</f>
        <v>2.31</v>
      </c>
      <c r="H39">
        <f>VLOOKUP(A39,'Custom Report'!B:H,5,FALSE)</f>
        <v>2</v>
      </c>
    </row>
    <row r="40" spans="1:8">
      <c r="A40" s="4" t="s">
        <v>246</v>
      </c>
      <c r="F40">
        <f>VLOOKUP(A40,'Landing Page Referred'!B:E,2,FALSE)</f>
        <v>2</v>
      </c>
      <c r="G40">
        <f>VLOOKUP(A40,'Custom Report'!B:H,3,FALSE)</f>
        <v>2.31</v>
      </c>
      <c r="H40">
        <f>VLOOKUP(A40,'Custom Report'!B:H,5,FALSE)</f>
        <v>2</v>
      </c>
    </row>
    <row r="41" spans="1:8">
      <c r="A41" s="4" t="s">
        <v>246</v>
      </c>
      <c r="F41">
        <f>VLOOKUP(A41,'Landing Page Referred'!B:E,2,FALSE)</f>
        <v>2</v>
      </c>
      <c r="G41">
        <f>VLOOKUP(A41,'Custom Report'!B:H,3,FALSE)</f>
        <v>2.31</v>
      </c>
      <c r="H41">
        <f>VLOOKUP(A41,'Custom Report'!B:H,5,FALSE)</f>
        <v>2</v>
      </c>
    </row>
    <row r="42" spans="1:8">
      <c r="A42" s="4" t="s">
        <v>246</v>
      </c>
      <c r="F42">
        <f>VLOOKUP(A42,'Landing Page Referred'!B:E,2,FALSE)</f>
        <v>2</v>
      </c>
      <c r="G42">
        <f>VLOOKUP(A42,'Custom Report'!B:H,3,FALSE)</f>
        <v>2.31</v>
      </c>
      <c r="H42">
        <f>VLOOKUP(A42,'Custom Report'!B:H,5,FALSE)</f>
        <v>2</v>
      </c>
    </row>
    <row r="43" spans="1:8">
      <c r="A43" s="4" t="s">
        <v>246</v>
      </c>
      <c r="F43">
        <f>VLOOKUP(A43,'Landing Page Referred'!B:E,2,FALSE)</f>
        <v>2</v>
      </c>
      <c r="G43">
        <f>VLOOKUP(A43,'Custom Report'!B:H,3,FALSE)</f>
        <v>2.31</v>
      </c>
      <c r="H43">
        <f>VLOOKUP(A43,'Custom Report'!B:H,5,FALSE)</f>
        <v>2</v>
      </c>
    </row>
    <row r="44" spans="1:8">
      <c r="A44" s="4" t="s">
        <v>246</v>
      </c>
      <c r="F44">
        <f>VLOOKUP(A44,'Landing Page Referred'!B:E,2,FALSE)</f>
        <v>2</v>
      </c>
      <c r="G44">
        <f>VLOOKUP(A44,'Custom Report'!B:H,3,FALSE)</f>
        <v>2.31</v>
      </c>
      <c r="H44">
        <f>VLOOKUP(A44,'Custom Report'!B:H,5,FALSE)</f>
        <v>2</v>
      </c>
    </row>
    <row r="45" spans="1:8">
      <c r="A45" s="4" t="s">
        <v>246</v>
      </c>
      <c r="F45">
        <f>VLOOKUP(A45,'Landing Page Referred'!B:E,2,FALSE)</f>
        <v>2</v>
      </c>
      <c r="G45">
        <f>VLOOKUP(A45,'Custom Report'!B:H,3,FALSE)</f>
        <v>2.31</v>
      </c>
      <c r="H45">
        <f>VLOOKUP(A45,'Custom Report'!B:H,5,FALSE)</f>
        <v>2</v>
      </c>
    </row>
    <row r="46" spans="1:8">
      <c r="A46" s="4" t="s">
        <v>246</v>
      </c>
      <c r="F46">
        <f>VLOOKUP(A46,'Landing Page Referred'!B:E,2,FALSE)</f>
        <v>2</v>
      </c>
      <c r="G46">
        <f>VLOOKUP(A46,'Custom Report'!B:H,3,FALSE)</f>
        <v>2.31</v>
      </c>
      <c r="H46">
        <f>VLOOKUP(A46,'Custom Report'!B:H,5,FALSE)</f>
        <v>2</v>
      </c>
    </row>
    <row r="47" spans="1:8">
      <c r="A47" s="4" t="s">
        <v>246</v>
      </c>
      <c r="F47">
        <f>VLOOKUP(A47,'Landing Page Referred'!B:E,2,FALSE)</f>
        <v>2</v>
      </c>
      <c r="G47">
        <f>VLOOKUP(A47,'Custom Report'!B:H,3,FALSE)</f>
        <v>2.31</v>
      </c>
      <c r="H47">
        <f>VLOOKUP(A47,'Custom Report'!B:H,5,FALSE)</f>
        <v>2</v>
      </c>
    </row>
    <row r="48" spans="1:8">
      <c r="A48" s="4" t="s">
        <v>246</v>
      </c>
      <c r="F48">
        <f>VLOOKUP(A48,'Landing Page Referred'!B:E,2,FALSE)</f>
        <v>2</v>
      </c>
      <c r="G48">
        <f>VLOOKUP(A48,'Custom Report'!B:H,3,FALSE)</f>
        <v>2.31</v>
      </c>
      <c r="H48">
        <f>VLOOKUP(A48,'Custom Report'!B:H,5,FALSE)</f>
        <v>2</v>
      </c>
    </row>
    <row r="49" spans="1:8">
      <c r="A49" s="4" t="s">
        <v>246</v>
      </c>
      <c r="F49">
        <f>VLOOKUP(A49,'Landing Page Referred'!B:E,2,FALSE)</f>
        <v>2</v>
      </c>
      <c r="G49">
        <f>VLOOKUP(A49,'Custom Report'!B:H,3,FALSE)</f>
        <v>2.31</v>
      </c>
      <c r="H49">
        <f>VLOOKUP(A49,'Custom Report'!B:H,5,FALSE)</f>
        <v>2</v>
      </c>
    </row>
    <row r="50" spans="1:8">
      <c r="A50" s="4" t="s">
        <v>246</v>
      </c>
      <c r="F50">
        <f>VLOOKUP(A50,'Landing Page Referred'!B:E,2,FALSE)</f>
        <v>2</v>
      </c>
      <c r="G50">
        <f>VLOOKUP(A50,'Custom Report'!B:H,3,FALSE)</f>
        <v>2.31</v>
      </c>
      <c r="H50">
        <f>VLOOKUP(A50,'Custom Report'!B:H,5,FALSE)</f>
        <v>2</v>
      </c>
    </row>
    <row r="51" spans="1:8">
      <c r="A51" s="4" t="s">
        <v>246</v>
      </c>
      <c r="F51">
        <f>VLOOKUP(A51,'Landing Page Referred'!B:E,2,FALSE)</f>
        <v>2</v>
      </c>
      <c r="G51">
        <f>VLOOKUP(A51,'Custom Report'!B:H,3,FALSE)</f>
        <v>2.31</v>
      </c>
      <c r="H51">
        <f>VLOOKUP(A51,'Custom Report'!B:H,5,FALSE)</f>
        <v>2</v>
      </c>
    </row>
    <row r="52" spans="1:8">
      <c r="A52" s="4" t="s">
        <v>246</v>
      </c>
      <c r="F52">
        <f>VLOOKUP(A52,'Landing Page Referred'!B:E,2,FALSE)</f>
        <v>2</v>
      </c>
      <c r="G52">
        <f>VLOOKUP(A52,'Custom Report'!B:H,3,FALSE)</f>
        <v>2.31</v>
      </c>
      <c r="H52">
        <f>VLOOKUP(A52,'Custom Report'!B:H,5,FALSE)</f>
        <v>2</v>
      </c>
    </row>
    <row r="53" spans="1:8">
      <c r="A53" s="4" t="s">
        <v>246</v>
      </c>
      <c r="F53">
        <f>VLOOKUP(A53,'Landing Page Referred'!B:E,2,FALSE)</f>
        <v>2</v>
      </c>
      <c r="G53">
        <f>VLOOKUP(A53,'Custom Report'!B:H,3,FALSE)</f>
        <v>2.31</v>
      </c>
      <c r="H53">
        <f>VLOOKUP(A53,'Custom Report'!B:H,5,FALSE)</f>
        <v>2</v>
      </c>
    </row>
    <row r="54" spans="1:8">
      <c r="A54" s="4" t="s">
        <v>246</v>
      </c>
      <c r="F54">
        <f>VLOOKUP(A54,'Landing Page Referred'!B:E,2,FALSE)</f>
        <v>2</v>
      </c>
      <c r="G54">
        <f>VLOOKUP(A54,'Custom Report'!B:H,3,FALSE)</f>
        <v>2.31</v>
      </c>
      <c r="H54">
        <f>VLOOKUP(A54,'Custom Report'!B:H,5,FALSE)</f>
        <v>2</v>
      </c>
    </row>
    <row r="55" spans="1:8">
      <c r="A55" s="4" t="s">
        <v>246</v>
      </c>
      <c r="F55">
        <f>VLOOKUP(A55,'Landing Page Referred'!B:E,2,FALSE)</f>
        <v>2</v>
      </c>
      <c r="G55">
        <f>VLOOKUP(A55,'Custom Report'!B:H,3,FALSE)</f>
        <v>2.31</v>
      </c>
      <c r="H55">
        <f>VLOOKUP(A55,'Custom Report'!B:H,5,FALSE)</f>
        <v>2</v>
      </c>
    </row>
    <row r="56" spans="1:8">
      <c r="A56" s="4" t="s">
        <v>246</v>
      </c>
      <c r="F56">
        <f>VLOOKUP(A56,'Landing Page Referred'!B:E,2,FALSE)</f>
        <v>2</v>
      </c>
      <c r="G56">
        <f>VLOOKUP(A56,'Custom Report'!B:H,3,FALSE)</f>
        <v>2.31</v>
      </c>
      <c r="H56">
        <f>VLOOKUP(A56,'Custom Report'!B:H,5,FALSE)</f>
        <v>2</v>
      </c>
    </row>
    <row r="57" spans="1:8">
      <c r="A57" s="4" t="s">
        <v>246</v>
      </c>
      <c r="F57">
        <f>VLOOKUP(A57,'Landing Page Referred'!B:E,2,FALSE)</f>
        <v>2</v>
      </c>
      <c r="G57">
        <f>VLOOKUP(A57,'Custom Report'!B:H,3,FALSE)</f>
        <v>2.31</v>
      </c>
      <c r="H57">
        <f>VLOOKUP(A57,'Custom Report'!B:H,5,FALSE)</f>
        <v>2</v>
      </c>
    </row>
    <row r="58" spans="1:8">
      <c r="A58" s="4" t="s">
        <v>246</v>
      </c>
      <c r="F58">
        <f>VLOOKUP(A58,'Landing Page Referred'!B:E,2,FALSE)</f>
        <v>2</v>
      </c>
      <c r="G58">
        <f>VLOOKUP(A58,'Custom Report'!B:H,3,FALSE)</f>
        <v>2.31</v>
      </c>
      <c r="H58">
        <f>VLOOKUP(A58,'Custom Report'!B:H,5,FALSE)</f>
        <v>2</v>
      </c>
    </row>
    <row r="59" spans="1:8">
      <c r="A59" s="4" t="s">
        <v>246</v>
      </c>
      <c r="F59">
        <f>VLOOKUP(A59,'Landing Page Referred'!B:E,2,FALSE)</f>
        <v>2</v>
      </c>
      <c r="G59">
        <f>VLOOKUP(A59,'Custom Report'!B:H,3,FALSE)</f>
        <v>2.31</v>
      </c>
      <c r="H59">
        <f>VLOOKUP(A59,'Custom Report'!B:H,5,FALSE)</f>
        <v>2</v>
      </c>
    </row>
    <row r="60" spans="1:8">
      <c r="A60" s="4" t="s">
        <v>246</v>
      </c>
      <c r="F60">
        <f>VLOOKUP(A60,'Landing Page Referred'!B:E,2,FALSE)</f>
        <v>2</v>
      </c>
      <c r="G60">
        <f>VLOOKUP(A60,'Custom Report'!B:H,3,FALSE)</f>
        <v>2.31</v>
      </c>
      <c r="H60">
        <f>VLOOKUP(A60,'Custom Report'!B:H,5,FALSE)</f>
        <v>2</v>
      </c>
    </row>
    <row r="61" spans="1:8">
      <c r="A61" s="4" t="s">
        <v>246</v>
      </c>
      <c r="F61">
        <f>VLOOKUP(A61,'Landing Page Referred'!B:E,2,FALSE)</f>
        <v>2</v>
      </c>
      <c r="G61">
        <f>VLOOKUP(A61,'Custom Report'!B:H,3,FALSE)</f>
        <v>2.31</v>
      </c>
      <c r="H61">
        <f>VLOOKUP(A61,'Custom Report'!B:H,5,FALSE)</f>
        <v>2</v>
      </c>
    </row>
    <row r="62" spans="1:8">
      <c r="A62" s="4" t="s">
        <v>246</v>
      </c>
      <c r="F62">
        <f>VLOOKUP(A62,'Landing Page Referred'!B:E,2,FALSE)</f>
        <v>2</v>
      </c>
      <c r="G62">
        <f>VLOOKUP(A62,'Custom Report'!B:H,3,FALSE)</f>
        <v>2.31</v>
      </c>
      <c r="H62">
        <f>VLOOKUP(A62,'Custom Report'!B:H,5,FALSE)</f>
        <v>2</v>
      </c>
    </row>
    <row r="63" spans="1:8">
      <c r="A63" s="4" t="s">
        <v>246</v>
      </c>
      <c r="F63">
        <f>VLOOKUP(A63,'Landing Page Referred'!B:E,2,FALSE)</f>
        <v>2</v>
      </c>
      <c r="G63">
        <f>VLOOKUP(A63,'Custom Report'!B:H,3,FALSE)</f>
        <v>2.31</v>
      </c>
      <c r="H63">
        <f>VLOOKUP(A63,'Custom Report'!B:H,5,FALSE)</f>
        <v>2</v>
      </c>
    </row>
    <row r="64" spans="1:8">
      <c r="A64" s="4" t="s">
        <v>246</v>
      </c>
      <c r="F64">
        <f>VLOOKUP(A64,'Landing Page Referred'!B:E,2,FALSE)</f>
        <v>2</v>
      </c>
      <c r="G64">
        <f>VLOOKUP(A64,'Custom Report'!B:H,3,FALSE)</f>
        <v>2.31</v>
      </c>
      <c r="H64">
        <f>VLOOKUP(A64,'Custom Report'!B:H,5,FALSE)</f>
        <v>2</v>
      </c>
    </row>
    <row r="65" spans="1:8">
      <c r="A65" s="4" t="s">
        <v>246</v>
      </c>
      <c r="F65">
        <f>VLOOKUP(A65,'Landing Page Referred'!B:E,2,FALSE)</f>
        <v>2</v>
      </c>
      <c r="G65">
        <f>VLOOKUP(A65,'Custom Report'!B:H,3,FALSE)</f>
        <v>2.31</v>
      </c>
      <c r="H65">
        <f>VLOOKUP(A65,'Custom Report'!B:H,5,FALSE)</f>
        <v>2</v>
      </c>
    </row>
    <row r="66" spans="1:8">
      <c r="A66" s="4" t="s">
        <v>246</v>
      </c>
      <c r="F66">
        <f>VLOOKUP(A66,'Landing Page Referred'!B:E,2,FALSE)</f>
        <v>2</v>
      </c>
      <c r="G66">
        <f>VLOOKUP(A66,'Custom Report'!B:H,3,FALSE)</f>
        <v>2.31</v>
      </c>
      <c r="H66">
        <f>VLOOKUP(A66,'Custom Report'!B:H,5,FALSE)</f>
        <v>2</v>
      </c>
    </row>
    <row r="67" spans="1:8">
      <c r="A67" s="4" t="s">
        <v>246</v>
      </c>
      <c r="F67">
        <f>VLOOKUP(A67,'Landing Page Referred'!B:E,2,FALSE)</f>
        <v>2</v>
      </c>
      <c r="G67">
        <f>VLOOKUP(A67,'Custom Report'!B:H,3,FALSE)</f>
        <v>2.31</v>
      </c>
      <c r="H67">
        <f>VLOOKUP(A67,'Custom Report'!B:H,5,FALSE)</f>
        <v>2</v>
      </c>
    </row>
    <row r="68" spans="1:8">
      <c r="A68" s="4" t="s">
        <v>246</v>
      </c>
      <c r="F68">
        <f>VLOOKUP(A68,'Landing Page Referred'!B:E,2,FALSE)</f>
        <v>2</v>
      </c>
      <c r="G68">
        <f>VLOOKUP(A68,'Custom Report'!B:H,3,FALSE)</f>
        <v>2.31</v>
      </c>
      <c r="H68">
        <f>VLOOKUP(A68,'Custom Report'!B:H,5,FALSE)</f>
        <v>2</v>
      </c>
    </row>
    <row r="69" spans="1:8">
      <c r="A69" s="4" t="s">
        <v>246</v>
      </c>
      <c r="F69">
        <f>VLOOKUP(A69,'Landing Page Referred'!B:E,2,FALSE)</f>
        <v>2</v>
      </c>
      <c r="G69">
        <f>VLOOKUP(A69,'Custom Report'!B:H,3,FALSE)</f>
        <v>2.31</v>
      </c>
      <c r="H69">
        <f>VLOOKUP(A69,'Custom Report'!B:H,5,FALSE)</f>
        <v>2</v>
      </c>
    </row>
    <row r="70" spans="1:8">
      <c r="A70" s="4" t="s">
        <v>246</v>
      </c>
      <c r="F70">
        <f>VLOOKUP(A70,'Landing Page Referred'!B:E,2,FALSE)</f>
        <v>2</v>
      </c>
      <c r="G70">
        <f>VLOOKUP(A70,'Custom Report'!B:H,3,FALSE)</f>
        <v>2.31</v>
      </c>
      <c r="H70">
        <f>VLOOKUP(A70,'Custom Report'!B:H,5,FALSE)</f>
        <v>2</v>
      </c>
    </row>
    <row r="71" spans="1:8">
      <c r="A71" s="4" t="s">
        <v>246</v>
      </c>
      <c r="F71">
        <f>VLOOKUP(A71,'Landing Page Referred'!B:E,2,FALSE)</f>
        <v>2</v>
      </c>
      <c r="G71">
        <f>VLOOKUP(A71,'Custom Report'!B:H,3,FALSE)</f>
        <v>2.31</v>
      </c>
      <c r="H71">
        <f>VLOOKUP(A71,'Custom Report'!B:H,5,FALSE)</f>
        <v>2</v>
      </c>
    </row>
    <row r="72" spans="1:8">
      <c r="A72" s="4" t="s">
        <v>246</v>
      </c>
      <c r="F72">
        <f>VLOOKUP(A72,'Landing Page Referred'!B:E,2,FALSE)</f>
        <v>2</v>
      </c>
      <c r="G72">
        <f>VLOOKUP(A72,'Custom Report'!B:H,3,FALSE)</f>
        <v>2.31</v>
      </c>
      <c r="H72">
        <f>VLOOKUP(A72,'Custom Report'!B:H,5,FALSE)</f>
        <v>2</v>
      </c>
    </row>
    <row r="73" spans="1:8">
      <c r="A73" s="4" t="s">
        <v>246</v>
      </c>
      <c r="F73">
        <f>VLOOKUP(A73,'Landing Page Referred'!B:E,2,FALSE)</f>
        <v>2</v>
      </c>
      <c r="G73">
        <f>VLOOKUP(A73,'Custom Report'!B:H,3,FALSE)</f>
        <v>2.31</v>
      </c>
      <c r="H73">
        <f>VLOOKUP(A73,'Custom Report'!B:H,5,FALSE)</f>
        <v>2</v>
      </c>
    </row>
    <row r="74" spans="1:8">
      <c r="A74" s="4" t="s">
        <v>246</v>
      </c>
      <c r="F74">
        <f>VLOOKUP(A74,'Landing Page Referred'!B:E,2,FALSE)</f>
        <v>2</v>
      </c>
      <c r="G74">
        <f>VLOOKUP(A74,'Custom Report'!B:H,3,FALSE)</f>
        <v>2.31</v>
      </c>
      <c r="H74">
        <f>VLOOKUP(A74,'Custom Report'!B:H,5,FALSE)</f>
        <v>2</v>
      </c>
    </row>
    <row r="75" spans="1:8">
      <c r="A75" s="4" t="s">
        <v>246</v>
      </c>
      <c r="F75">
        <f>VLOOKUP(A75,'Landing Page Referred'!B:E,2,FALSE)</f>
        <v>2</v>
      </c>
      <c r="G75">
        <f>VLOOKUP(A75,'Custom Report'!B:H,3,FALSE)</f>
        <v>2.31</v>
      </c>
      <c r="H75">
        <f>VLOOKUP(A75,'Custom Report'!B:H,5,FALSE)</f>
        <v>2</v>
      </c>
    </row>
    <row r="76" spans="1:8">
      <c r="A76" s="4" t="s">
        <v>246</v>
      </c>
      <c r="F76">
        <f>VLOOKUP(A76,'Landing Page Referred'!B:E,2,FALSE)</f>
        <v>2</v>
      </c>
      <c r="G76">
        <f>VLOOKUP(A76,'Custom Report'!B:H,3,FALSE)</f>
        <v>2.31</v>
      </c>
      <c r="H76">
        <f>VLOOKUP(A76,'Custom Report'!B:H,5,FALSE)</f>
        <v>2</v>
      </c>
    </row>
    <row r="77" spans="1:8">
      <c r="A77" s="4" t="s">
        <v>246</v>
      </c>
      <c r="F77">
        <f>VLOOKUP(A77,'Landing Page Referred'!B:E,2,FALSE)</f>
        <v>2</v>
      </c>
      <c r="G77">
        <f>VLOOKUP(A77,'Custom Report'!B:H,3,FALSE)</f>
        <v>2.31</v>
      </c>
      <c r="H77">
        <f>VLOOKUP(A77,'Custom Report'!B:H,5,FALSE)</f>
        <v>2</v>
      </c>
    </row>
    <row r="78" spans="1:8">
      <c r="A78" s="4" t="s">
        <v>246</v>
      </c>
      <c r="F78">
        <f>VLOOKUP(A78,'Landing Page Referred'!B:E,2,FALSE)</f>
        <v>2</v>
      </c>
      <c r="G78">
        <f>VLOOKUP(A78,'Custom Report'!B:H,3,FALSE)</f>
        <v>2.31</v>
      </c>
      <c r="H78">
        <f>VLOOKUP(A78,'Custom Report'!B:H,5,FALSE)</f>
        <v>2</v>
      </c>
    </row>
    <row r="79" spans="1:8">
      <c r="A79" s="4" t="s">
        <v>246</v>
      </c>
      <c r="F79">
        <f>VLOOKUP(A79,'Landing Page Referred'!B:E,2,FALSE)</f>
        <v>2</v>
      </c>
      <c r="G79">
        <f>VLOOKUP(A79,'Custom Report'!B:H,3,FALSE)</f>
        <v>2.31</v>
      </c>
      <c r="H79">
        <f>VLOOKUP(A79,'Custom Report'!B:H,5,FALSE)</f>
        <v>2</v>
      </c>
    </row>
    <row r="80" spans="1:8">
      <c r="A80" s="4" t="s">
        <v>246</v>
      </c>
      <c r="F80">
        <f>VLOOKUP(A80,'Landing Page Referred'!B:E,2,FALSE)</f>
        <v>2</v>
      </c>
      <c r="G80">
        <f>VLOOKUP(A80,'Custom Report'!B:H,3,FALSE)</f>
        <v>2.31</v>
      </c>
      <c r="H80">
        <f>VLOOKUP(A80,'Custom Report'!B:H,5,FALSE)</f>
        <v>2</v>
      </c>
    </row>
    <row r="81" spans="1:8">
      <c r="A81" s="4" t="s">
        <v>246</v>
      </c>
      <c r="F81">
        <f>VLOOKUP(A81,'Landing Page Referred'!B:E,2,FALSE)</f>
        <v>2</v>
      </c>
      <c r="G81">
        <f>VLOOKUP(A81,'Custom Report'!B:H,3,FALSE)</f>
        <v>2.31</v>
      </c>
      <c r="H81">
        <f>VLOOKUP(A81,'Custom Report'!B:H,5,FALSE)</f>
        <v>2</v>
      </c>
    </row>
    <row r="82" spans="1:8">
      <c r="A82" s="4" t="s">
        <v>246</v>
      </c>
      <c r="F82">
        <f>VLOOKUP(A82,'Landing Page Referred'!B:E,2,FALSE)</f>
        <v>2</v>
      </c>
      <c r="G82">
        <f>VLOOKUP(A82,'Custom Report'!B:H,3,FALSE)</f>
        <v>2.31</v>
      </c>
      <c r="H82">
        <f>VLOOKUP(A82,'Custom Report'!B:H,5,FALSE)</f>
        <v>2</v>
      </c>
    </row>
    <row r="83" spans="1:8">
      <c r="A83" s="4" t="s">
        <v>246</v>
      </c>
      <c r="F83">
        <f>VLOOKUP(A83,'Landing Page Referred'!B:E,2,FALSE)</f>
        <v>2</v>
      </c>
      <c r="G83">
        <f>VLOOKUP(A83,'Custom Report'!B:H,3,FALSE)</f>
        <v>2.31</v>
      </c>
      <c r="H83">
        <f>VLOOKUP(A83,'Custom Report'!B:H,5,FALSE)</f>
        <v>2</v>
      </c>
    </row>
    <row r="84" spans="1:8">
      <c r="A84" s="4" t="s">
        <v>246</v>
      </c>
      <c r="F84">
        <f>VLOOKUP(A84,'Landing Page Referred'!B:E,2,FALSE)</f>
        <v>2</v>
      </c>
      <c r="G84">
        <f>VLOOKUP(A84,'Custom Report'!B:H,3,FALSE)</f>
        <v>2.31</v>
      </c>
      <c r="H84">
        <f>VLOOKUP(A84,'Custom Report'!B:H,5,FALSE)</f>
        <v>2</v>
      </c>
    </row>
    <row r="85" spans="1:8">
      <c r="A85" s="4" t="s">
        <v>246</v>
      </c>
      <c r="F85">
        <f>VLOOKUP(A85,'Landing Page Referred'!B:E,2,FALSE)</f>
        <v>2</v>
      </c>
      <c r="G85">
        <f>VLOOKUP(A85,'Custom Report'!B:H,3,FALSE)</f>
        <v>2.31</v>
      </c>
      <c r="H85">
        <f>VLOOKUP(A85,'Custom Report'!B:H,5,FALSE)</f>
        <v>2</v>
      </c>
    </row>
    <row r="86" spans="1:8">
      <c r="A86" s="4" t="s">
        <v>246</v>
      </c>
      <c r="F86">
        <f>VLOOKUP(A86,'Landing Page Referred'!B:E,2,FALSE)</f>
        <v>2</v>
      </c>
      <c r="G86">
        <f>VLOOKUP(A86,'Custom Report'!B:H,3,FALSE)</f>
        <v>2.31</v>
      </c>
      <c r="H86">
        <f>VLOOKUP(A86,'Custom Report'!B:H,5,FALSE)</f>
        <v>2</v>
      </c>
    </row>
    <row r="87" spans="1:8">
      <c r="A87" s="4" t="s">
        <v>246</v>
      </c>
      <c r="F87">
        <f>VLOOKUP(A87,'Landing Page Referred'!B:E,2,FALSE)</f>
        <v>2</v>
      </c>
      <c r="G87">
        <f>VLOOKUP(A87,'Custom Report'!B:H,3,FALSE)</f>
        <v>2.31</v>
      </c>
      <c r="H87">
        <f>VLOOKUP(A87,'Custom Report'!B:H,5,FALSE)</f>
        <v>2</v>
      </c>
    </row>
    <row r="88" spans="1:8">
      <c r="A88" s="4" t="s">
        <v>246</v>
      </c>
      <c r="F88">
        <f>VLOOKUP(A88,'Landing Page Referred'!B:E,2,FALSE)</f>
        <v>2</v>
      </c>
      <c r="G88">
        <f>VLOOKUP(A88,'Custom Report'!B:H,3,FALSE)</f>
        <v>2.31</v>
      </c>
      <c r="H88">
        <f>VLOOKUP(A88,'Custom Report'!B:H,5,FALSE)</f>
        <v>2</v>
      </c>
    </row>
    <row r="89" spans="1:8">
      <c r="A89" s="4" t="s">
        <v>246</v>
      </c>
      <c r="F89">
        <f>VLOOKUP(A89,'Landing Page Referred'!B:E,2,FALSE)</f>
        <v>2</v>
      </c>
      <c r="G89">
        <f>VLOOKUP(A89,'Custom Report'!B:H,3,FALSE)</f>
        <v>2.31</v>
      </c>
      <c r="H89">
        <f>VLOOKUP(A89,'Custom Report'!B:H,5,FALSE)</f>
        <v>2</v>
      </c>
    </row>
    <row r="90" spans="1:8">
      <c r="A90" s="4" t="s">
        <v>246</v>
      </c>
      <c r="F90">
        <f>VLOOKUP(A90,'Landing Page Referred'!B:E,2,FALSE)</f>
        <v>2</v>
      </c>
      <c r="G90">
        <f>VLOOKUP(A90,'Custom Report'!B:H,3,FALSE)</f>
        <v>2.31</v>
      </c>
      <c r="H90">
        <f>VLOOKUP(A90,'Custom Report'!B:H,5,FALSE)</f>
        <v>2</v>
      </c>
    </row>
    <row r="91" spans="1:8">
      <c r="A91" s="4" t="s">
        <v>246</v>
      </c>
      <c r="F91">
        <f>VLOOKUP(A91,'Landing Page Referred'!B:E,2,FALSE)</f>
        <v>2</v>
      </c>
      <c r="G91">
        <f>VLOOKUP(A91,'Custom Report'!B:H,3,FALSE)</f>
        <v>2.31</v>
      </c>
      <c r="H91">
        <f>VLOOKUP(A91,'Custom Report'!B:H,5,FALSE)</f>
        <v>2</v>
      </c>
    </row>
    <row r="92" spans="1:8">
      <c r="A92" s="4" t="s">
        <v>246</v>
      </c>
      <c r="F92">
        <f>VLOOKUP(A92,'Landing Page Referred'!B:E,2,FALSE)</f>
        <v>2</v>
      </c>
      <c r="G92">
        <f>VLOOKUP(A92,'Custom Report'!B:H,3,FALSE)</f>
        <v>2.31</v>
      </c>
      <c r="H92">
        <f>VLOOKUP(A92,'Custom Report'!B:H,5,FALSE)</f>
        <v>2</v>
      </c>
    </row>
    <row r="93" spans="1:8">
      <c r="A93" s="4" t="s">
        <v>246</v>
      </c>
      <c r="F93">
        <f>VLOOKUP(A93,'Landing Page Referred'!B:E,2,FALSE)</f>
        <v>2</v>
      </c>
      <c r="G93">
        <f>VLOOKUP(A93,'Custom Report'!B:H,3,FALSE)</f>
        <v>2.31</v>
      </c>
      <c r="H93">
        <f>VLOOKUP(A93,'Custom Report'!B:H,5,FALSE)</f>
        <v>2</v>
      </c>
    </row>
    <row r="94" spans="1:8">
      <c r="A94" s="4" t="s">
        <v>246</v>
      </c>
      <c r="F94">
        <f>VLOOKUP(A94,'Landing Page Referred'!B:E,2,FALSE)</f>
        <v>2</v>
      </c>
      <c r="G94">
        <f>VLOOKUP(A94,'Custom Report'!B:H,3,FALSE)</f>
        <v>2.31</v>
      </c>
      <c r="H94">
        <f>VLOOKUP(A94,'Custom Report'!B:H,5,FALSE)</f>
        <v>2</v>
      </c>
    </row>
    <row r="95" spans="1:8">
      <c r="A95" s="4" t="s">
        <v>246</v>
      </c>
      <c r="F95">
        <f>VLOOKUP(A95,'Landing Page Referred'!B:E,2,FALSE)</f>
        <v>2</v>
      </c>
      <c r="G95">
        <f>VLOOKUP(A95,'Custom Report'!B:H,3,FALSE)</f>
        <v>2.31</v>
      </c>
      <c r="H95">
        <f>VLOOKUP(A95,'Custom Report'!B:H,5,FALSE)</f>
        <v>2</v>
      </c>
    </row>
    <row r="96" spans="1:8">
      <c r="A96" s="4" t="s">
        <v>246</v>
      </c>
      <c r="F96">
        <f>VLOOKUP(A96,'Landing Page Referred'!B:E,2,FALSE)</f>
        <v>2</v>
      </c>
      <c r="G96">
        <f>VLOOKUP(A96,'Custom Report'!B:H,3,FALSE)</f>
        <v>2.31</v>
      </c>
      <c r="H96">
        <f>VLOOKUP(A96,'Custom Report'!B:H,5,FALSE)</f>
        <v>2</v>
      </c>
    </row>
    <row r="97" spans="1:8">
      <c r="A97" s="4" t="s">
        <v>246</v>
      </c>
      <c r="F97">
        <f>VLOOKUP(A97,'Landing Page Referred'!B:E,2,FALSE)</f>
        <v>2</v>
      </c>
      <c r="G97">
        <f>VLOOKUP(A97,'Custom Report'!B:H,3,FALSE)</f>
        <v>2.31</v>
      </c>
      <c r="H97">
        <f>VLOOKUP(A97,'Custom Report'!B:H,5,FALSE)</f>
        <v>2</v>
      </c>
    </row>
    <row r="98" spans="1:8">
      <c r="A98" s="4" t="s">
        <v>246</v>
      </c>
      <c r="F98">
        <f>VLOOKUP(A98,'Landing Page Referred'!B:E,2,FALSE)</f>
        <v>2</v>
      </c>
      <c r="G98">
        <f>VLOOKUP(A98,'Custom Report'!B:H,3,FALSE)</f>
        <v>2.31</v>
      </c>
      <c r="H98">
        <f>VLOOKUP(A98,'Custom Report'!B:H,5,FALSE)</f>
        <v>2</v>
      </c>
    </row>
    <row r="99" spans="1:8">
      <c r="A99" s="4" t="s">
        <v>246</v>
      </c>
      <c r="F99">
        <f>VLOOKUP(A99,'Landing Page Referred'!B:E,2,FALSE)</f>
        <v>2</v>
      </c>
      <c r="G99">
        <f>VLOOKUP(A99,'Custom Report'!B:H,3,FALSE)</f>
        <v>2.31</v>
      </c>
      <c r="H99">
        <f>VLOOKUP(A99,'Custom Report'!B:H,5,FALSE)</f>
        <v>2</v>
      </c>
    </row>
    <row r="100" spans="1:8">
      <c r="A100" s="4" t="s">
        <v>246</v>
      </c>
      <c r="F100">
        <f>VLOOKUP(A100,'Landing Page Referred'!B:E,2,FALSE)</f>
        <v>2</v>
      </c>
      <c r="G100">
        <f>VLOOKUP(A100,'Custom Report'!B:H,3,FALSE)</f>
        <v>2.31</v>
      </c>
      <c r="H100">
        <f>VLOOKUP(A100,'Custom Report'!B:H,5,FALSE)</f>
        <v>2</v>
      </c>
    </row>
  </sheetData>
  <hyperlinks>
    <hyperlink ref="A3" r:id="rId1"/>
    <hyperlink ref="A4:A23" r:id="rId2" display="http://www.yourwebsite.com/page/"/>
    <hyperlink ref="A24" r:id="rId3"/>
    <hyperlink ref="A25" r:id="rId4"/>
    <hyperlink ref="A26" r:id="rId5"/>
    <hyperlink ref="A27" r:id="rId6"/>
    <hyperlink ref="A28" r:id="rId7"/>
    <hyperlink ref="A29" r:id="rId8"/>
    <hyperlink ref="A30" r:id="rId9"/>
    <hyperlink ref="A31" r:id="rId10"/>
    <hyperlink ref="A32" r:id="rId11"/>
    <hyperlink ref="A33" r:id="rId12"/>
    <hyperlink ref="A34" r:id="rId13"/>
    <hyperlink ref="A35" r:id="rId14"/>
    <hyperlink ref="A36" r:id="rId15"/>
    <hyperlink ref="A37" r:id="rId16"/>
    <hyperlink ref="A38" r:id="rId17"/>
    <hyperlink ref="A39" r:id="rId18"/>
    <hyperlink ref="A40" r:id="rId19"/>
    <hyperlink ref="A41" r:id="rId20"/>
    <hyperlink ref="A59" r:id="rId21"/>
    <hyperlink ref="A77" r:id="rId22"/>
    <hyperlink ref="A95" r:id="rId23"/>
    <hyperlink ref="A42" r:id="rId24"/>
    <hyperlink ref="A60" r:id="rId25"/>
    <hyperlink ref="A78" r:id="rId26"/>
    <hyperlink ref="A96" r:id="rId27"/>
    <hyperlink ref="A43" r:id="rId28"/>
    <hyperlink ref="A61" r:id="rId29"/>
    <hyperlink ref="A79" r:id="rId30"/>
    <hyperlink ref="A97" r:id="rId31"/>
    <hyperlink ref="A44" r:id="rId32"/>
    <hyperlink ref="A62" r:id="rId33"/>
    <hyperlink ref="A80" r:id="rId34"/>
    <hyperlink ref="A98" r:id="rId35"/>
    <hyperlink ref="A45" r:id="rId36"/>
    <hyperlink ref="A63" r:id="rId37"/>
    <hyperlink ref="A81" r:id="rId38"/>
    <hyperlink ref="A99" r:id="rId39"/>
    <hyperlink ref="A46" r:id="rId40"/>
    <hyperlink ref="A64" r:id="rId41"/>
    <hyperlink ref="A82" r:id="rId42"/>
    <hyperlink ref="A100" r:id="rId43"/>
    <hyperlink ref="A47" r:id="rId44"/>
    <hyperlink ref="A65" r:id="rId45"/>
    <hyperlink ref="A83" r:id="rId46"/>
    <hyperlink ref="A48" r:id="rId47"/>
    <hyperlink ref="A66" r:id="rId48"/>
    <hyperlink ref="A84" r:id="rId49"/>
    <hyperlink ref="A49" r:id="rId50"/>
    <hyperlink ref="A67" r:id="rId51"/>
    <hyperlink ref="A85" r:id="rId52"/>
    <hyperlink ref="A50" r:id="rId53"/>
    <hyperlink ref="A68" r:id="rId54"/>
    <hyperlink ref="A86" r:id="rId55"/>
    <hyperlink ref="A51" r:id="rId56"/>
    <hyperlink ref="A69" r:id="rId57"/>
    <hyperlink ref="A87" r:id="rId58"/>
    <hyperlink ref="A52" r:id="rId59"/>
    <hyperlink ref="A70" r:id="rId60"/>
    <hyperlink ref="A88" r:id="rId61"/>
    <hyperlink ref="A53" r:id="rId62"/>
    <hyperlink ref="A71" r:id="rId63"/>
    <hyperlink ref="A89" r:id="rId64"/>
    <hyperlink ref="A54" r:id="rId65"/>
    <hyperlink ref="A72" r:id="rId66"/>
    <hyperlink ref="A90" r:id="rId67"/>
    <hyperlink ref="A55" r:id="rId68"/>
    <hyperlink ref="A73" r:id="rId69"/>
    <hyperlink ref="A91" r:id="rId70"/>
    <hyperlink ref="A56" r:id="rId71"/>
    <hyperlink ref="A74" r:id="rId72"/>
    <hyperlink ref="A92" r:id="rId73"/>
    <hyperlink ref="A57" r:id="rId74"/>
    <hyperlink ref="A75" r:id="rId75"/>
    <hyperlink ref="A93" r:id="rId76"/>
    <hyperlink ref="A58" r:id="rId77"/>
    <hyperlink ref="A76" r:id="rId78"/>
    <hyperlink ref="A94" r:id="rId79"/>
  </hyperlinks>
  <pageMargins left="0.7" right="0.7" top="0.75" bottom="0.75" header="0.3" footer="0.3"/>
  <pageSetup orientation="portrait" horizontalDpi="0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workbookViewId="0">
      <selection activeCell="A24" sqref="A24"/>
    </sheetView>
  </sheetViews>
  <sheetFormatPr defaultRowHeight="15"/>
  <cols>
    <col min="1" max="1" width="68.5703125" bestFit="1" customWidth="1"/>
  </cols>
  <sheetData>
    <row r="1" spans="1:15" ht="23.25">
      <c r="A1" s="2" t="s">
        <v>134</v>
      </c>
    </row>
    <row r="3" spans="1:15">
      <c r="A3" t="s">
        <v>0</v>
      </c>
      <c r="B3" t="s">
        <v>5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</row>
    <row r="4" spans="1:15">
      <c r="A4" t="s">
        <v>14</v>
      </c>
      <c r="B4">
        <v>7</v>
      </c>
      <c r="C4">
        <v>44.06</v>
      </c>
      <c r="D4">
        <v>1</v>
      </c>
      <c r="E4">
        <v>44.06</v>
      </c>
      <c r="F4">
        <v>0.14285714285714199</v>
      </c>
      <c r="G4">
        <v>6.29428571428571</v>
      </c>
      <c r="H4">
        <v>7</v>
      </c>
      <c r="I4">
        <v>7</v>
      </c>
      <c r="J4">
        <v>0</v>
      </c>
      <c r="K4">
        <v>0</v>
      </c>
      <c r="L4">
        <v>7</v>
      </c>
      <c r="M4">
        <v>7.4285714285714199</v>
      </c>
      <c r="N4">
        <v>281.42857142857099</v>
      </c>
      <c r="O4">
        <v>0.42857142857142799</v>
      </c>
    </row>
    <row r="5" spans="1:15">
      <c r="A5" t="s">
        <v>15</v>
      </c>
      <c r="B5">
        <v>7</v>
      </c>
      <c r="C5">
        <v>0</v>
      </c>
      <c r="D5">
        <v>0</v>
      </c>
      <c r="E5">
        <v>0</v>
      </c>
      <c r="F5">
        <v>0</v>
      </c>
      <c r="G5">
        <v>0</v>
      </c>
      <c r="H5">
        <v>7</v>
      </c>
      <c r="I5">
        <v>7</v>
      </c>
      <c r="J5">
        <v>0</v>
      </c>
      <c r="K5">
        <v>0</v>
      </c>
      <c r="L5">
        <v>7</v>
      </c>
      <c r="M5">
        <v>8.8571428571428505</v>
      </c>
      <c r="N5">
        <v>236</v>
      </c>
      <c r="O5">
        <v>0.85714285714285698</v>
      </c>
    </row>
    <row r="6" spans="1:15">
      <c r="A6" t="s">
        <v>16</v>
      </c>
      <c r="B6">
        <v>6</v>
      </c>
      <c r="C6">
        <v>0</v>
      </c>
      <c r="D6">
        <v>0</v>
      </c>
      <c r="E6">
        <v>0</v>
      </c>
      <c r="F6">
        <v>0</v>
      </c>
      <c r="G6">
        <v>0</v>
      </c>
      <c r="H6">
        <v>6</v>
      </c>
      <c r="I6">
        <v>6</v>
      </c>
      <c r="J6">
        <v>0</v>
      </c>
      <c r="K6">
        <v>0</v>
      </c>
      <c r="L6">
        <v>6</v>
      </c>
      <c r="M6">
        <v>12.3333333333333</v>
      </c>
      <c r="N6">
        <v>320</v>
      </c>
      <c r="O6">
        <v>0.83333333333333304</v>
      </c>
    </row>
    <row r="7" spans="1:15">
      <c r="A7" t="s">
        <v>17</v>
      </c>
      <c r="B7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5</v>
      </c>
      <c r="I7">
        <v>4</v>
      </c>
      <c r="J7">
        <v>0</v>
      </c>
      <c r="K7">
        <v>0</v>
      </c>
      <c r="L7">
        <v>4</v>
      </c>
      <c r="M7">
        <v>12.75</v>
      </c>
      <c r="N7">
        <v>430.25</v>
      </c>
      <c r="O7">
        <v>0.75</v>
      </c>
    </row>
    <row r="8" spans="1:15">
      <c r="A8" t="s">
        <v>18</v>
      </c>
      <c r="B8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3</v>
      </c>
      <c r="I8">
        <v>3</v>
      </c>
      <c r="J8">
        <v>0</v>
      </c>
      <c r="K8">
        <v>0</v>
      </c>
      <c r="L8">
        <v>3</v>
      </c>
      <c r="M8">
        <v>6.3333333333333304</v>
      </c>
      <c r="N8">
        <v>489.33333333333297</v>
      </c>
      <c r="O8">
        <v>0.66666666666666596</v>
      </c>
    </row>
    <row r="9" spans="1:15">
      <c r="A9" t="s">
        <v>19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  <c r="H9">
        <v>3</v>
      </c>
      <c r="I9">
        <v>3</v>
      </c>
      <c r="J9">
        <v>0</v>
      </c>
      <c r="K9">
        <v>0</v>
      </c>
      <c r="L9">
        <v>3</v>
      </c>
      <c r="M9">
        <v>3</v>
      </c>
      <c r="N9">
        <v>170.333333333333</v>
      </c>
      <c r="O9">
        <v>0.33333333333333298</v>
      </c>
    </row>
    <row r="10" spans="1:15">
      <c r="A10" t="s">
        <v>20</v>
      </c>
      <c r="B10"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3</v>
      </c>
      <c r="I10">
        <v>3</v>
      </c>
      <c r="J10">
        <v>0</v>
      </c>
      <c r="K10">
        <v>0</v>
      </c>
      <c r="L10">
        <v>3</v>
      </c>
      <c r="M10">
        <v>29</v>
      </c>
      <c r="N10">
        <v>825</v>
      </c>
      <c r="O10">
        <v>1</v>
      </c>
    </row>
    <row r="11" spans="1:15">
      <c r="A11" t="s">
        <v>21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2</v>
      </c>
      <c r="J11">
        <v>0</v>
      </c>
      <c r="K11">
        <v>0</v>
      </c>
      <c r="L11">
        <v>2</v>
      </c>
      <c r="M11">
        <v>13.5</v>
      </c>
      <c r="N11">
        <v>356</v>
      </c>
      <c r="O11">
        <v>1</v>
      </c>
    </row>
    <row r="12" spans="1:15">
      <c r="A12" t="s">
        <v>22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2</v>
      </c>
      <c r="J12">
        <v>0</v>
      </c>
      <c r="K12">
        <v>0</v>
      </c>
      <c r="L12">
        <v>2</v>
      </c>
      <c r="M12">
        <v>8</v>
      </c>
      <c r="N12">
        <v>321</v>
      </c>
      <c r="O12">
        <v>0.5</v>
      </c>
    </row>
    <row r="13" spans="1:15">
      <c r="A13" t="s">
        <v>23</v>
      </c>
      <c r="B13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2</v>
      </c>
      <c r="J13">
        <v>0</v>
      </c>
      <c r="K13">
        <v>0</v>
      </c>
      <c r="L13">
        <v>2</v>
      </c>
      <c r="M13">
        <v>11.5</v>
      </c>
      <c r="N13">
        <v>889.5</v>
      </c>
      <c r="O13">
        <v>1</v>
      </c>
    </row>
    <row r="14" spans="1:15">
      <c r="A14" t="s">
        <v>24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2</v>
      </c>
      <c r="J14">
        <v>0</v>
      </c>
      <c r="K14">
        <v>0</v>
      </c>
      <c r="L14">
        <v>2</v>
      </c>
      <c r="M14">
        <v>10</v>
      </c>
      <c r="N14">
        <v>395</v>
      </c>
      <c r="O14">
        <v>1</v>
      </c>
    </row>
    <row r="15" spans="1:15">
      <c r="A15" t="s">
        <v>25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2</v>
      </c>
      <c r="I15">
        <v>2</v>
      </c>
      <c r="J15">
        <v>0</v>
      </c>
      <c r="K15">
        <v>0</v>
      </c>
      <c r="L15">
        <v>2</v>
      </c>
      <c r="M15">
        <v>2</v>
      </c>
      <c r="N15">
        <v>37.5</v>
      </c>
      <c r="O15">
        <v>0.5</v>
      </c>
    </row>
    <row r="16" spans="1:15">
      <c r="A16" t="s">
        <v>26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2</v>
      </c>
      <c r="J16">
        <v>0</v>
      </c>
      <c r="K16">
        <v>0</v>
      </c>
      <c r="L16">
        <v>2</v>
      </c>
      <c r="M16">
        <v>6.5</v>
      </c>
      <c r="N16">
        <v>582.5</v>
      </c>
      <c r="O16">
        <v>0.5</v>
      </c>
    </row>
    <row r="17" spans="1:15">
      <c r="A17" t="s">
        <v>27</v>
      </c>
      <c r="B17">
        <v>2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2</v>
      </c>
      <c r="J17">
        <v>0</v>
      </c>
      <c r="K17">
        <v>0</v>
      </c>
      <c r="L17">
        <v>2</v>
      </c>
      <c r="M17">
        <v>120.5</v>
      </c>
      <c r="N17">
        <v>3031.5</v>
      </c>
      <c r="O17">
        <v>0.5</v>
      </c>
    </row>
    <row r="18" spans="1:15">
      <c r="A18" t="s">
        <v>28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2</v>
      </c>
      <c r="J18">
        <v>0</v>
      </c>
      <c r="K18">
        <v>0</v>
      </c>
      <c r="L18">
        <v>2</v>
      </c>
      <c r="M18">
        <v>5.5</v>
      </c>
      <c r="N18">
        <v>907</v>
      </c>
      <c r="O18">
        <v>1</v>
      </c>
    </row>
    <row r="19" spans="1:15">
      <c r="A19" t="s">
        <v>29</v>
      </c>
      <c r="B19"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2</v>
      </c>
      <c r="J19">
        <v>0</v>
      </c>
      <c r="K19">
        <v>0</v>
      </c>
      <c r="L19">
        <v>2</v>
      </c>
      <c r="M19">
        <v>11</v>
      </c>
      <c r="N19">
        <v>192</v>
      </c>
      <c r="O19">
        <v>1</v>
      </c>
    </row>
    <row r="20" spans="1:15">
      <c r="A20" t="s">
        <v>30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2</v>
      </c>
      <c r="J20">
        <v>0</v>
      </c>
      <c r="K20">
        <v>0</v>
      </c>
      <c r="L20">
        <v>2</v>
      </c>
      <c r="M20">
        <v>7</v>
      </c>
      <c r="N20">
        <v>224</v>
      </c>
      <c r="O20">
        <v>0.5</v>
      </c>
    </row>
    <row r="21" spans="1:15">
      <c r="A21" t="s">
        <v>31</v>
      </c>
      <c r="B21">
        <v>2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2</v>
      </c>
      <c r="J21">
        <v>0</v>
      </c>
      <c r="K21">
        <v>0</v>
      </c>
      <c r="L21">
        <v>2</v>
      </c>
      <c r="M21">
        <v>9</v>
      </c>
      <c r="N21">
        <v>907.5</v>
      </c>
      <c r="O21">
        <v>1</v>
      </c>
    </row>
    <row r="22" spans="1:15">
      <c r="A22" t="s">
        <v>32</v>
      </c>
      <c r="B22"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2</v>
      </c>
      <c r="J22">
        <v>0</v>
      </c>
      <c r="K22">
        <v>0</v>
      </c>
      <c r="L22">
        <v>2</v>
      </c>
      <c r="M22">
        <v>1</v>
      </c>
      <c r="N22">
        <v>48</v>
      </c>
      <c r="O22">
        <v>1</v>
      </c>
    </row>
    <row r="23" spans="1:15">
      <c r="A23" t="s">
        <v>33</v>
      </c>
      <c r="B23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2</v>
      </c>
      <c r="J23">
        <v>0</v>
      </c>
      <c r="K23">
        <v>0</v>
      </c>
      <c r="L23">
        <v>2</v>
      </c>
      <c r="M23">
        <v>11</v>
      </c>
      <c r="N23">
        <v>181</v>
      </c>
      <c r="O23">
        <v>1</v>
      </c>
    </row>
    <row r="24" spans="1:15">
      <c r="A24" t="s">
        <v>34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2</v>
      </c>
      <c r="J24">
        <v>0</v>
      </c>
      <c r="K24">
        <v>0</v>
      </c>
      <c r="L24">
        <v>2</v>
      </c>
      <c r="M24">
        <v>127.5</v>
      </c>
      <c r="N24">
        <v>3248</v>
      </c>
      <c r="O24">
        <v>1</v>
      </c>
    </row>
    <row r="25" spans="1:15">
      <c r="A25" t="s">
        <v>35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2</v>
      </c>
      <c r="J25">
        <v>0</v>
      </c>
      <c r="K25">
        <v>0</v>
      </c>
      <c r="L25">
        <v>2</v>
      </c>
      <c r="M25">
        <v>11</v>
      </c>
      <c r="N25">
        <v>980.5</v>
      </c>
      <c r="O25">
        <v>0.5</v>
      </c>
    </row>
    <row r="26" spans="1:15">
      <c r="A26" t="s">
        <v>36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>
        <v>2</v>
      </c>
      <c r="J26">
        <v>0</v>
      </c>
      <c r="K26">
        <v>0</v>
      </c>
      <c r="L26">
        <v>2</v>
      </c>
      <c r="M26">
        <v>123.5</v>
      </c>
      <c r="N26">
        <v>3158.5</v>
      </c>
      <c r="O26">
        <v>1</v>
      </c>
    </row>
    <row r="27" spans="1:15">
      <c r="A27" t="s">
        <v>37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2</v>
      </c>
      <c r="J27">
        <v>0</v>
      </c>
      <c r="K27">
        <v>0</v>
      </c>
      <c r="L27">
        <v>2</v>
      </c>
      <c r="M27">
        <v>16.5</v>
      </c>
      <c r="N27">
        <v>472.5</v>
      </c>
      <c r="O27">
        <v>1</v>
      </c>
    </row>
    <row r="28" spans="1:15">
      <c r="A28" t="s">
        <v>38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  <c r="K28">
        <v>0</v>
      </c>
      <c r="L28">
        <v>1</v>
      </c>
      <c r="M28">
        <v>138</v>
      </c>
      <c r="N28">
        <v>4343</v>
      </c>
      <c r="O28">
        <v>0</v>
      </c>
    </row>
    <row r="29" spans="1:15">
      <c r="A29" t="s">
        <v>39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0</v>
      </c>
      <c r="K29">
        <v>0</v>
      </c>
      <c r="L29">
        <v>1</v>
      </c>
      <c r="M29">
        <v>24</v>
      </c>
      <c r="N29">
        <v>769</v>
      </c>
      <c r="O29">
        <v>0</v>
      </c>
    </row>
    <row r="30" spans="1:15">
      <c r="A30" t="s">
        <v>40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1</v>
      </c>
      <c r="J30">
        <v>0</v>
      </c>
      <c r="K30">
        <v>0</v>
      </c>
      <c r="L30">
        <v>1</v>
      </c>
      <c r="M30">
        <v>17</v>
      </c>
      <c r="N30">
        <v>362</v>
      </c>
      <c r="O30">
        <v>1</v>
      </c>
    </row>
    <row r="31" spans="1:15">
      <c r="A31" t="s">
        <v>41</v>
      </c>
      <c r="B31">
        <v>1</v>
      </c>
      <c r="C31">
        <v>19.75</v>
      </c>
      <c r="D31">
        <v>1</v>
      </c>
      <c r="E31">
        <v>19.75</v>
      </c>
      <c r="F31">
        <v>1</v>
      </c>
      <c r="G31">
        <v>19.75</v>
      </c>
      <c r="H31">
        <v>1</v>
      </c>
      <c r="I31">
        <v>1</v>
      </c>
      <c r="J31">
        <v>0</v>
      </c>
      <c r="K31">
        <v>0</v>
      </c>
      <c r="L31">
        <v>1</v>
      </c>
      <c r="M31">
        <v>81</v>
      </c>
      <c r="N31">
        <v>1935</v>
      </c>
      <c r="O31">
        <v>1</v>
      </c>
    </row>
    <row r="32" spans="1:15">
      <c r="A32" t="s">
        <v>42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1</v>
      </c>
      <c r="M32">
        <v>8</v>
      </c>
      <c r="N32">
        <v>265</v>
      </c>
      <c r="O32">
        <v>1</v>
      </c>
    </row>
    <row r="33" spans="1:1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1</v>
      </c>
      <c r="M33">
        <v>1</v>
      </c>
      <c r="N33">
        <v>25</v>
      </c>
      <c r="O33">
        <v>0</v>
      </c>
    </row>
    <row r="34" spans="1:15">
      <c r="A34" t="s">
        <v>44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1</v>
      </c>
      <c r="J34">
        <v>0</v>
      </c>
      <c r="K34">
        <v>0</v>
      </c>
      <c r="L34">
        <v>1</v>
      </c>
      <c r="M34">
        <v>12</v>
      </c>
      <c r="N34">
        <v>92</v>
      </c>
      <c r="O34">
        <v>1</v>
      </c>
    </row>
    <row r="35" spans="1:15">
      <c r="A35" t="s">
        <v>45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1</v>
      </c>
      <c r="M35">
        <v>27</v>
      </c>
      <c r="N35">
        <v>1369</v>
      </c>
      <c r="O35">
        <v>1</v>
      </c>
    </row>
    <row r="36" spans="1:15">
      <c r="A36" t="s">
        <v>46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0</v>
      </c>
      <c r="L36">
        <v>1</v>
      </c>
      <c r="M36">
        <v>9</v>
      </c>
      <c r="N36">
        <v>920</v>
      </c>
      <c r="O36">
        <v>1</v>
      </c>
    </row>
    <row r="37" spans="1:15">
      <c r="A37" t="s">
        <v>47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1</v>
      </c>
      <c r="J37">
        <v>0</v>
      </c>
      <c r="K37">
        <v>0</v>
      </c>
      <c r="L37">
        <v>1</v>
      </c>
      <c r="M37">
        <v>1</v>
      </c>
      <c r="N37">
        <v>59</v>
      </c>
      <c r="O37">
        <v>1</v>
      </c>
    </row>
    <row r="38" spans="1:15">
      <c r="A38" t="s">
        <v>48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  <c r="M38">
        <v>4</v>
      </c>
      <c r="N38">
        <v>274</v>
      </c>
      <c r="O38">
        <v>0</v>
      </c>
    </row>
    <row r="39" spans="1:15">
      <c r="A39" t="s">
        <v>49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  <c r="L39">
        <v>1</v>
      </c>
      <c r="M39">
        <v>39</v>
      </c>
      <c r="N39">
        <v>2951</v>
      </c>
      <c r="O39">
        <v>0</v>
      </c>
    </row>
    <row r="40" spans="1:15">
      <c r="A40" t="s">
        <v>50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  <c r="L40">
        <v>1</v>
      </c>
      <c r="M40">
        <v>240</v>
      </c>
      <c r="N40">
        <v>6014</v>
      </c>
      <c r="O40">
        <v>1</v>
      </c>
    </row>
    <row r="41" spans="1:15">
      <c r="A41" t="s">
        <v>51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1</v>
      </c>
      <c r="M41">
        <v>84</v>
      </c>
      <c r="N41">
        <v>1909</v>
      </c>
      <c r="O41">
        <v>1</v>
      </c>
    </row>
    <row r="42" spans="1:15">
      <c r="A42" t="s">
        <v>52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0</v>
      </c>
      <c r="L42">
        <v>1</v>
      </c>
      <c r="M42">
        <v>48</v>
      </c>
      <c r="N42">
        <v>2111</v>
      </c>
      <c r="O42">
        <v>1</v>
      </c>
    </row>
    <row r="43" spans="1:15">
      <c r="A43" t="s">
        <v>53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  <c r="K43">
        <v>0</v>
      </c>
      <c r="L43">
        <v>1</v>
      </c>
      <c r="M43">
        <v>42</v>
      </c>
      <c r="N43">
        <v>1765</v>
      </c>
      <c r="O43">
        <v>0</v>
      </c>
    </row>
    <row r="44" spans="1:15">
      <c r="A44" t="s">
        <v>54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0</v>
      </c>
      <c r="L44">
        <v>1</v>
      </c>
      <c r="M44">
        <v>5</v>
      </c>
      <c r="N44">
        <v>89</v>
      </c>
      <c r="O44">
        <v>1</v>
      </c>
    </row>
    <row r="45" spans="1:15">
      <c r="A45" t="s">
        <v>55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v>0</v>
      </c>
      <c r="L45">
        <v>1</v>
      </c>
      <c r="M45">
        <v>240</v>
      </c>
      <c r="N45">
        <v>6014</v>
      </c>
      <c r="O45">
        <v>1</v>
      </c>
    </row>
    <row r="46" spans="1:15">
      <c r="A46" t="s">
        <v>56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1</v>
      </c>
      <c r="J46">
        <v>0</v>
      </c>
      <c r="K46">
        <v>0</v>
      </c>
      <c r="L46">
        <v>1</v>
      </c>
      <c r="M46">
        <v>9</v>
      </c>
      <c r="N46">
        <v>182</v>
      </c>
      <c r="O46">
        <v>1</v>
      </c>
    </row>
    <row r="47" spans="1:15">
      <c r="A47" t="s">
        <v>57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1</v>
      </c>
      <c r="J47">
        <v>0</v>
      </c>
      <c r="K47">
        <v>0</v>
      </c>
      <c r="L47">
        <v>1</v>
      </c>
      <c r="M47">
        <v>64</v>
      </c>
      <c r="N47">
        <v>1167</v>
      </c>
      <c r="O47">
        <v>1</v>
      </c>
    </row>
    <row r="48" spans="1:15">
      <c r="A48" t="s">
        <v>58</v>
      </c>
      <c r="B48">
        <v>1</v>
      </c>
      <c r="C48">
        <v>12.99</v>
      </c>
      <c r="D48">
        <v>1</v>
      </c>
      <c r="E48">
        <v>12.99</v>
      </c>
      <c r="F48">
        <v>1</v>
      </c>
      <c r="G48">
        <v>12.99</v>
      </c>
      <c r="H48">
        <v>1</v>
      </c>
      <c r="I48">
        <v>1</v>
      </c>
      <c r="J48">
        <v>0</v>
      </c>
      <c r="K48">
        <v>0</v>
      </c>
      <c r="L48">
        <v>1</v>
      </c>
      <c r="M48">
        <v>23</v>
      </c>
      <c r="N48">
        <v>1492</v>
      </c>
      <c r="O48">
        <v>1</v>
      </c>
    </row>
    <row r="49" spans="1:15">
      <c r="A49" t="s">
        <v>59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0</v>
      </c>
      <c r="L49">
        <v>1</v>
      </c>
      <c r="M49">
        <v>30</v>
      </c>
      <c r="N49">
        <v>534</v>
      </c>
      <c r="O49">
        <v>1</v>
      </c>
    </row>
    <row r="50" spans="1:15">
      <c r="A50" t="s">
        <v>60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0</v>
      </c>
      <c r="L50">
        <v>1</v>
      </c>
      <c r="M50">
        <v>7</v>
      </c>
      <c r="N50">
        <v>1624</v>
      </c>
      <c r="O50">
        <v>1</v>
      </c>
    </row>
    <row r="51" spans="1:15">
      <c r="A51" t="s">
        <v>61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1</v>
      </c>
      <c r="J51">
        <v>0</v>
      </c>
      <c r="K51">
        <v>0</v>
      </c>
      <c r="L51">
        <v>1</v>
      </c>
      <c r="M51">
        <v>17</v>
      </c>
      <c r="N51">
        <v>847</v>
      </c>
      <c r="O51">
        <v>0</v>
      </c>
    </row>
    <row r="52" spans="1:15">
      <c r="A52" t="s">
        <v>62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0</v>
      </c>
      <c r="L52">
        <v>1</v>
      </c>
      <c r="M52">
        <v>1</v>
      </c>
      <c r="N52">
        <v>23</v>
      </c>
      <c r="O52">
        <v>0</v>
      </c>
    </row>
    <row r="53" spans="1:15">
      <c r="A53" t="s">
        <v>63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1</v>
      </c>
      <c r="J53">
        <v>0</v>
      </c>
      <c r="K53">
        <v>0</v>
      </c>
      <c r="L53">
        <v>1</v>
      </c>
      <c r="M53">
        <v>35</v>
      </c>
      <c r="N53">
        <v>536</v>
      </c>
      <c r="O53">
        <v>1</v>
      </c>
    </row>
    <row r="54" spans="1:15">
      <c r="A54" t="s">
        <v>64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1</v>
      </c>
      <c r="J54">
        <v>0</v>
      </c>
      <c r="K54">
        <v>0</v>
      </c>
      <c r="L54">
        <v>1</v>
      </c>
      <c r="M54">
        <v>43</v>
      </c>
      <c r="N54">
        <v>828</v>
      </c>
      <c r="O54">
        <v>1</v>
      </c>
    </row>
    <row r="55" spans="1:15">
      <c r="A55" t="s">
        <v>65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48</v>
      </c>
      <c r="N55">
        <v>2111</v>
      </c>
      <c r="O55">
        <v>1</v>
      </c>
    </row>
    <row r="56" spans="1:15">
      <c r="A56" t="s">
        <v>66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1</v>
      </c>
      <c r="J56">
        <v>0</v>
      </c>
      <c r="K56">
        <v>0</v>
      </c>
      <c r="L56">
        <v>1</v>
      </c>
      <c r="M56">
        <v>14</v>
      </c>
      <c r="N56">
        <v>566</v>
      </c>
      <c r="O56">
        <v>0</v>
      </c>
    </row>
    <row r="57" spans="1:15">
      <c r="A57" t="s">
        <v>67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  <c r="K57">
        <v>0</v>
      </c>
      <c r="L57">
        <v>1</v>
      </c>
      <c r="M57">
        <v>48</v>
      </c>
      <c r="N57">
        <v>2111</v>
      </c>
      <c r="O57">
        <v>1</v>
      </c>
    </row>
    <row r="58" spans="1:15">
      <c r="A58" t="s">
        <v>68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1</v>
      </c>
      <c r="J58">
        <v>0</v>
      </c>
      <c r="K58">
        <v>0</v>
      </c>
      <c r="L58">
        <v>1</v>
      </c>
      <c r="M58">
        <v>4</v>
      </c>
      <c r="N58">
        <v>69</v>
      </c>
      <c r="O58">
        <v>1</v>
      </c>
    </row>
    <row r="59" spans="1:15">
      <c r="A59" t="s">
        <v>69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  <c r="K59">
        <v>0</v>
      </c>
      <c r="L59">
        <v>1</v>
      </c>
      <c r="M59">
        <v>2</v>
      </c>
      <c r="N59">
        <v>13</v>
      </c>
      <c r="O59">
        <v>1</v>
      </c>
    </row>
    <row r="60" spans="1:15">
      <c r="A60" t="s">
        <v>70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1</v>
      </c>
      <c r="J60">
        <v>0</v>
      </c>
      <c r="K60">
        <v>0</v>
      </c>
      <c r="L60">
        <v>1</v>
      </c>
      <c r="M60">
        <v>1</v>
      </c>
      <c r="N60">
        <v>184</v>
      </c>
      <c r="O60">
        <v>1</v>
      </c>
    </row>
    <row r="61" spans="1:15">
      <c r="A61" t="s">
        <v>71</v>
      </c>
      <c r="B61">
        <v>1</v>
      </c>
      <c r="C61">
        <v>42.22</v>
      </c>
      <c r="D61">
        <v>1</v>
      </c>
      <c r="E61">
        <v>42.22</v>
      </c>
      <c r="F61">
        <v>1</v>
      </c>
      <c r="G61">
        <v>42.22</v>
      </c>
      <c r="H61">
        <v>1</v>
      </c>
      <c r="I61">
        <v>1</v>
      </c>
      <c r="J61">
        <v>0</v>
      </c>
      <c r="K61">
        <v>0</v>
      </c>
      <c r="L61">
        <v>1</v>
      </c>
      <c r="M61">
        <v>96</v>
      </c>
      <c r="N61">
        <v>3730</v>
      </c>
      <c r="O61">
        <v>0</v>
      </c>
    </row>
    <row r="62" spans="1:15">
      <c r="A62" t="s">
        <v>72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0</v>
      </c>
      <c r="L62">
        <v>1</v>
      </c>
      <c r="M62">
        <v>5</v>
      </c>
      <c r="N62">
        <v>105</v>
      </c>
      <c r="O62">
        <v>1</v>
      </c>
    </row>
    <row r="63" spans="1:15">
      <c r="A63" t="s">
        <v>73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1</v>
      </c>
      <c r="J63">
        <v>0</v>
      </c>
      <c r="K63">
        <v>0</v>
      </c>
      <c r="L63">
        <v>1</v>
      </c>
      <c r="M63">
        <v>9</v>
      </c>
      <c r="N63">
        <v>182</v>
      </c>
      <c r="O63">
        <v>1</v>
      </c>
    </row>
    <row r="64" spans="1:15">
      <c r="A64" t="s">
        <v>74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1</v>
      </c>
      <c r="J64">
        <v>0</v>
      </c>
      <c r="K64">
        <v>0</v>
      </c>
      <c r="L64">
        <v>1</v>
      </c>
      <c r="M64">
        <v>9</v>
      </c>
      <c r="N64">
        <v>182</v>
      </c>
      <c r="O64">
        <v>1</v>
      </c>
    </row>
    <row r="65" spans="1:15">
      <c r="A65" t="s">
        <v>75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0</v>
      </c>
      <c r="K65">
        <v>0</v>
      </c>
      <c r="L65">
        <v>1</v>
      </c>
      <c r="M65">
        <v>3</v>
      </c>
      <c r="N65">
        <v>1028</v>
      </c>
      <c r="O65">
        <v>0</v>
      </c>
    </row>
    <row r="66" spans="1:15">
      <c r="A66" t="s">
        <v>76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1</v>
      </c>
      <c r="J66">
        <v>0</v>
      </c>
      <c r="K66">
        <v>0</v>
      </c>
      <c r="L66">
        <v>1</v>
      </c>
      <c r="M66">
        <v>9</v>
      </c>
      <c r="N66">
        <v>157</v>
      </c>
      <c r="O66">
        <v>0</v>
      </c>
    </row>
    <row r="67" spans="1:15">
      <c r="A67" t="s">
        <v>77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  <c r="L67">
        <v>1</v>
      </c>
      <c r="M67">
        <v>240</v>
      </c>
      <c r="N67">
        <v>6014</v>
      </c>
      <c r="O67">
        <v>1</v>
      </c>
    </row>
    <row r="68" spans="1:15">
      <c r="A68" t="s">
        <v>78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1</v>
      </c>
      <c r="J68">
        <v>0</v>
      </c>
      <c r="K68">
        <v>0</v>
      </c>
      <c r="L68">
        <v>1</v>
      </c>
      <c r="M68">
        <v>14</v>
      </c>
      <c r="N68">
        <v>328</v>
      </c>
      <c r="O68">
        <v>0</v>
      </c>
    </row>
    <row r="69" spans="1:15">
      <c r="A69" t="s">
        <v>79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0</v>
      </c>
      <c r="K69">
        <v>0</v>
      </c>
      <c r="L69">
        <v>1</v>
      </c>
      <c r="M69">
        <v>22</v>
      </c>
      <c r="N69">
        <v>835</v>
      </c>
      <c r="O69">
        <v>1</v>
      </c>
    </row>
    <row r="70" spans="1:15">
      <c r="A70" t="s">
        <v>80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1</v>
      </c>
      <c r="J70">
        <v>0</v>
      </c>
      <c r="K70">
        <v>0</v>
      </c>
      <c r="L70">
        <v>1</v>
      </c>
      <c r="M70">
        <v>48</v>
      </c>
      <c r="N70">
        <v>2111</v>
      </c>
      <c r="O70">
        <v>1</v>
      </c>
    </row>
    <row r="71" spans="1:15">
      <c r="A71" t="s">
        <v>81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  <c r="L71">
        <v>1</v>
      </c>
      <c r="M71">
        <v>44</v>
      </c>
      <c r="N71">
        <v>1249</v>
      </c>
      <c r="O71">
        <v>1</v>
      </c>
    </row>
    <row r="72" spans="1:15">
      <c r="A72" t="s">
        <v>82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0</v>
      </c>
      <c r="L72">
        <v>1</v>
      </c>
      <c r="M72">
        <v>6</v>
      </c>
      <c r="N72">
        <v>196</v>
      </c>
      <c r="O72">
        <v>1</v>
      </c>
    </row>
    <row r="73" spans="1:15">
      <c r="A73" t="s">
        <v>83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1</v>
      </c>
      <c r="J73">
        <v>0</v>
      </c>
      <c r="K73">
        <v>0</v>
      </c>
      <c r="L73">
        <v>1</v>
      </c>
      <c r="M73">
        <v>27</v>
      </c>
      <c r="N73">
        <v>794</v>
      </c>
      <c r="O73">
        <v>1</v>
      </c>
    </row>
    <row r="74" spans="1:15">
      <c r="A74" t="s">
        <v>84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1</v>
      </c>
      <c r="J74">
        <v>0</v>
      </c>
      <c r="K74">
        <v>0</v>
      </c>
      <c r="L74">
        <v>1</v>
      </c>
      <c r="M74">
        <v>4</v>
      </c>
      <c r="N74">
        <v>91</v>
      </c>
      <c r="O74">
        <v>1</v>
      </c>
    </row>
    <row r="75" spans="1:15">
      <c r="A75" t="s">
        <v>85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1</v>
      </c>
      <c r="J75">
        <v>0</v>
      </c>
      <c r="K75">
        <v>0</v>
      </c>
      <c r="L75">
        <v>1</v>
      </c>
      <c r="M75">
        <v>3</v>
      </c>
      <c r="N75">
        <v>63</v>
      </c>
      <c r="O75">
        <v>1</v>
      </c>
    </row>
    <row r="76" spans="1:15">
      <c r="A76" t="s">
        <v>86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1</v>
      </c>
      <c r="J76">
        <v>0</v>
      </c>
      <c r="K76">
        <v>0</v>
      </c>
      <c r="L76">
        <v>1</v>
      </c>
      <c r="M76">
        <v>9</v>
      </c>
      <c r="N76">
        <v>182</v>
      </c>
      <c r="O76">
        <v>1</v>
      </c>
    </row>
    <row r="77" spans="1:15">
      <c r="A77" t="s">
        <v>87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1</v>
      </c>
      <c r="J77">
        <v>0</v>
      </c>
      <c r="K77">
        <v>0</v>
      </c>
      <c r="L77">
        <v>1</v>
      </c>
      <c r="M77">
        <v>1</v>
      </c>
      <c r="N77">
        <v>138</v>
      </c>
      <c r="O77">
        <v>1</v>
      </c>
    </row>
    <row r="78" spans="1:15">
      <c r="A78" t="s">
        <v>88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1</v>
      </c>
      <c r="J78">
        <v>0</v>
      </c>
      <c r="K78">
        <v>0</v>
      </c>
      <c r="L78">
        <v>1</v>
      </c>
      <c r="M78">
        <v>13</v>
      </c>
      <c r="N78">
        <v>358</v>
      </c>
      <c r="O78">
        <v>1</v>
      </c>
    </row>
    <row r="79" spans="1:15">
      <c r="A79" t="s">
        <v>89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1</v>
      </c>
      <c r="J79">
        <v>0</v>
      </c>
      <c r="K79">
        <v>0</v>
      </c>
      <c r="L79">
        <v>1</v>
      </c>
      <c r="M79">
        <v>4</v>
      </c>
      <c r="N79">
        <v>278</v>
      </c>
      <c r="O79">
        <v>1</v>
      </c>
    </row>
    <row r="80" spans="1:15">
      <c r="A80" t="s">
        <v>90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1</v>
      </c>
      <c r="J80">
        <v>0</v>
      </c>
      <c r="K80">
        <v>0</v>
      </c>
      <c r="L80">
        <v>1</v>
      </c>
      <c r="M80">
        <v>3</v>
      </c>
      <c r="N80">
        <v>264</v>
      </c>
      <c r="O80">
        <v>1</v>
      </c>
    </row>
    <row r="81" spans="1:15">
      <c r="A81" t="s">
        <v>91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1</v>
      </c>
      <c r="J81">
        <v>0</v>
      </c>
      <c r="K81">
        <v>0</v>
      </c>
      <c r="L81">
        <v>1</v>
      </c>
      <c r="M81">
        <v>9</v>
      </c>
      <c r="N81">
        <v>361</v>
      </c>
      <c r="O81">
        <v>0</v>
      </c>
    </row>
    <row r="82" spans="1:15">
      <c r="A82" t="s">
        <v>92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1</v>
      </c>
      <c r="J82">
        <v>0</v>
      </c>
      <c r="K82">
        <v>0</v>
      </c>
      <c r="L82">
        <v>1</v>
      </c>
      <c r="M82">
        <v>1</v>
      </c>
      <c r="N82">
        <v>18</v>
      </c>
      <c r="O82">
        <v>0</v>
      </c>
    </row>
    <row r="83" spans="1:15">
      <c r="A83" t="s">
        <v>93</v>
      </c>
      <c r="B83">
        <v>1</v>
      </c>
      <c r="C83">
        <v>84.49</v>
      </c>
      <c r="D83">
        <v>1</v>
      </c>
      <c r="E83">
        <v>84.49</v>
      </c>
      <c r="F83">
        <v>1</v>
      </c>
      <c r="G83">
        <v>84.49</v>
      </c>
      <c r="H83">
        <v>1</v>
      </c>
      <c r="I83">
        <v>1</v>
      </c>
      <c r="J83">
        <v>0</v>
      </c>
      <c r="K83">
        <v>0</v>
      </c>
      <c r="L83">
        <v>1</v>
      </c>
      <c r="M83">
        <v>51</v>
      </c>
      <c r="N83">
        <v>2056</v>
      </c>
      <c r="O83">
        <v>0</v>
      </c>
    </row>
    <row r="84" spans="1:15">
      <c r="A84" t="s">
        <v>94</v>
      </c>
      <c r="B84">
        <v>1</v>
      </c>
      <c r="C84">
        <v>113.5</v>
      </c>
      <c r="D84">
        <v>1</v>
      </c>
      <c r="E84">
        <v>113.5</v>
      </c>
      <c r="F84">
        <v>1</v>
      </c>
      <c r="G84">
        <v>113.5</v>
      </c>
      <c r="H84">
        <v>1</v>
      </c>
      <c r="I84">
        <v>1</v>
      </c>
      <c r="J84">
        <v>0</v>
      </c>
      <c r="K84">
        <v>0</v>
      </c>
      <c r="L84">
        <v>1</v>
      </c>
      <c r="M84">
        <v>35</v>
      </c>
      <c r="N84">
        <v>2566</v>
      </c>
      <c r="O84">
        <v>1</v>
      </c>
    </row>
    <row r="85" spans="1:15">
      <c r="A85" t="s">
        <v>95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1</v>
      </c>
      <c r="J85">
        <v>0</v>
      </c>
      <c r="K85">
        <v>0</v>
      </c>
      <c r="L85">
        <v>1</v>
      </c>
      <c r="M85">
        <v>4</v>
      </c>
      <c r="N85">
        <v>34</v>
      </c>
      <c r="O85">
        <v>1</v>
      </c>
    </row>
    <row r="86" spans="1:15">
      <c r="A86" t="s">
        <v>96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1</v>
      </c>
      <c r="M86">
        <v>2</v>
      </c>
      <c r="N86">
        <v>68</v>
      </c>
      <c r="O86">
        <v>1</v>
      </c>
    </row>
    <row r="87" spans="1:15">
      <c r="A87" t="s">
        <v>97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1</v>
      </c>
      <c r="J87">
        <v>0</v>
      </c>
      <c r="K87">
        <v>0</v>
      </c>
      <c r="L87">
        <v>1</v>
      </c>
      <c r="M87">
        <v>240</v>
      </c>
      <c r="N87">
        <v>6014</v>
      </c>
      <c r="O87">
        <v>1</v>
      </c>
    </row>
    <row r="88" spans="1:15">
      <c r="A88" t="s">
        <v>98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1</v>
      </c>
      <c r="J88">
        <v>0</v>
      </c>
      <c r="K88">
        <v>0</v>
      </c>
      <c r="L88">
        <v>1</v>
      </c>
      <c r="M88">
        <v>2</v>
      </c>
      <c r="N88">
        <v>41</v>
      </c>
      <c r="O88">
        <v>1</v>
      </c>
    </row>
    <row r="89" spans="1:15">
      <c r="A89" t="s">
        <v>99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1</v>
      </c>
      <c r="J89">
        <v>0</v>
      </c>
      <c r="K89">
        <v>0</v>
      </c>
      <c r="L89">
        <v>1</v>
      </c>
      <c r="M89">
        <v>48</v>
      </c>
      <c r="N89">
        <v>2111</v>
      </c>
      <c r="O89">
        <v>1</v>
      </c>
    </row>
    <row r="90" spans="1:15">
      <c r="A90" t="s">
        <v>100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  <c r="K90">
        <v>0</v>
      </c>
      <c r="L90">
        <v>1</v>
      </c>
      <c r="M90">
        <v>17</v>
      </c>
      <c r="N90">
        <v>847</v>
      </c>
      <c r="O90">
        <v>0</v>
      </c>
    </row>
    <row r="91" spans="1:15">
      <c r="A91" t="s">
        <v>101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  <c r="J91">
        <v>0</v>
      </c>
      <c r="K91">
        <v>0</v>
      </c>
      <c r="L91">
        <v>1</v>
      </c>
      <c r="M91">
        <v>240</v>
      </c>
      <c r="N91">
        <v>6014</v>
      </c>
      <c r="O91">
        <v>1</v>
      </c>
    </row>
    <row r="92" spans="1:15">
      <c r="A92" t="s">
        <v>102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1</v>
      </c>
      <c r="J92">
        <v>0</v>
      </c>
      <c r="K92">
        <v>0</v>
      </c>
      <c r="L92">
        <v>1</v>
      </c>
      <c r="M92">
        <v>240</v>
      </c>
      <c r="N92">
        <v>6014</v>
      </c>
      <c r="O92">
        <v>1</v>
      </c>
    </row>
    <row r="93" spans="1:15">
      <c r="A93" t="s">
        <v>103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0</v>
      </c>
      <c r="K93">
        <v>0</v>
      </c>
      <c r="L93">
        <v>1</v>
      </c>
      <c r="M93">
        <v>1</v>
      </c>
      <c r="N93">
        <v>11</v>
      </c>
      <c r="O93">
        <v>1</v>
      </c>
    </row>
    <row r="94" spans="1:15">
      <c r="A94" t="s">
        <v>104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1</v>
      </c>
      <c r="J94">
        <v>0</v>
      </c>
      <c r="K94">
        <v>0</v>
      </c>
      <c r="L94">
        <v>1</v>
      </c>
      <c r="M94">
        <v>20</v>
      </c>
      <c r="N94">
        <v>285</v>
      </c>
      <c r="O94">
        <v>0</v>
      </c>
    </row>
    <row r="95" spans="1:15">
      <c r="A95" t="s">
        <v>105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1</v>
      </c>
      <c r="J95">
        <v>0</v>
      </c>
      <c r="K95">
        <v>0</v>
      </c>
      <c r="L95">
        <v>1</v>
      </c>
      <c r="M95">
        <v>8</v>
      </c>
      <c r="N95">
        <v>758</v>
      </c>
      <c r="O95">
        <v>0</v>
      </c>
    </row>
    <row r="96" spans="1:15">
      <c r="A96" t="s">
        <v>106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1</v>
      </c>
      <c r="J96">
        <v>0</v>
      </c>
      <c r="K96">
        <v>0</v>
      </c>
      <c r="L96">
        <v>1</v>
      </c>
      <c r="M96">
        <v>39</v>
      </c>
      <c r="N96">
        <v>2951</v>
      </c>
      <c r="O96">
        <v>0</v>
      </c>
    </row>
    <row r="97" spans="1:15">
      <c r="A97" t="s">
        <v>107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1</v>
      </c>
      <c r="J97">
        <v>0</v>
      </c>
      <c r="K97">
        <v>0</v>
      </c>
      <c r="L97">
        <v>1</v>
      </c>
      <c r="M97">
        <v>13</v>
      </c>
      <c r="N97">
        <v>234</v>
      </c>
      <c r="O97">
        <v>1</v>
      </c>
    </row>
    <row r="98" spans="1:15">
      <c r="A98" t="s">
        <v>108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  <c r="K98">
        <v>0</v>
      </c>
      <c r="L98">
        <v>1</v>
      </c>
      <c r="M98">
        <v>26</v>
      </c>
      <c r="N98">
        <v>590</v>
      </c>
      <c r="O98">
        <v>1</v>
      </c>
    </row>
    <row r="99" spans="1:15">
      <c r="A99" t="s">
        <v>109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1</v>
      </c>
      <c r="J99">
        <v>0</v>
      </c>
      <c r="K99">
        <v>0</v>
      </c>
      <c r="L99">
        <v>1</v>
      </c>
      <c r="M99">
        <v>1</v>
      </c>
      <c r="N99">
        <v>18</v>
      </c>
      <c r="O99">
        <v>1</v>
      </c>
    </row>
    <row r="100" spans="1:15">
      <c r="A100" t="s">
        <v>110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0</v>
      </c>
      <c r="L100">
        <v>1</v>
      </c>
      <c r="M100">
        <v>1</v>
      </c>
      <c r="N100">
        <v>15</v>
      </c>
      <c r="O100">
        <v>0</v>
      </c>
    </row>
    <row r="101" spans="1:15">
      <c r="A101" t="s">
        <v>111</v>
      </c>
      <c r="B101">
        <v>1</v>
      </c>
      <c r="C101">
        <v>19.75</v>
      </c>
      <c r="D101">
        <v>1</v>
      </c>
      <c r="E101">
        <v>19.75</v>
      </c>
      <c r="F101">
        <v>1</v>
      </c>
      <c r="G101">
        <v>19.75</v>
      </c>
      <c r="H101">
        <v>1</v>
      </c>
      <c r="I101">
        <v>1</v>
      </c>
      <c r="J101">
        <v>0</v>
      </c>
      <c r="K101">
        <v>0</v>
      </c>
      <c r="L101">
        <v>1</v>
      </c>
      <c r="M101">
        <v>81</v>
      </c>
      <c r="N101">
        <v>1935</v>
      </c>
      <c r="O101">
        <v>1</v>
      </c>
    </row>
    <row r="102" spans="1:15">
      <c r="A102" t="s">
        <v>112</v>
      </c>
      <c r="B102"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1</v>
      </c>
      <c r="J102">
        <v>0</v>
      </c>
      <c r="K102">
        <v>0</v>
      </c>
      <c r="L102">
        <v>1</v>
      </c>
      <c r="M102">
        <v>2</v>
      </c>
      <c r="N102">
        <v>149</v>
      </c>
      <c r="O102">
        <v>1</v>
      </c>
    </row>
    <row r="103" spans="1:15">
      <c r="A103" t="s">
        <v>113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</v>
      </c>
      <c r="J103">
        <v>0</v>
      </c>
      <c r="K103">
        <v>0</v>
      </c>
      <c r="L103">
        <v>1</v>
      </c>
      <c r="M103">
        <v>2</v>
      </c>
      <c r="N103">
        <v>50</v>
      </c>
      <c r="O103">
        <v>1</v>
      </c>
    </row>
    <row r="104" spans="1:15">
      <c r="A104" t="s">
        <v>114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1</v>
      </c>
      <c r="J104">
        <v>0</v>
      </c>
      <c r="K104">
        <v>0</v>
      </c>
      <c r="L104">
        <v>1</v>
      </c>
      <c r="M104">
        <v>72</v>
      </c>
      <c r="N104">
        <v>1024</v>
      </c>
      <c r="O104">
        <v>1</v>
      </c>
    </row>
    <row r="105" spans="1:15">
      <c r="A105" t="s">
        <v>115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1</v>
      </c>
      <c r="J105">
        <v>0</v>
      </c>
      <c r="K105">
        <v>0</v>
      </c>
      <c r="L105">
        <v>1</v>
      </c>
      <c r="M105">
        <v>42</v>
      </c>
      <c r="N105">
        <v>1718</v>
      </c>
      <c r="O105">
        <v>1</v>
      </c>
    </row>
    <row r="106" spans="1:15">
      <c r="A106" t="s">
        <v>116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0</v>
      </c>
      <c r="K106">
        <v>0</v>
      </c>
      <c r="L106">
        <v>1</v>
      </c>
      <c r="M106">
        <v>2</v>
      </c>
      <c r="N106">
        <v>47</v>
      </c>
      <c r="O106">
        <v>1</v>
      </c>
    </row>
    <row r="107" spans="1:15">
      <c r="A107" t="s">
        <v>117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1</v>
      </c>
      <c r="J107">
        <v>0</v>
      </c>
      <c r="K107">
        <v>0</v>
      </c>
      <c r="L107">
        <v>1</v>
      </c>
      <c r="M107">
        <v>9</v>
      </c>
      <c r="N107">
        <v>182</v>
      </c>
      <c r="O107">
        <v>1</v>
      </c>
    </row>
    <row r="108" spans="1:15">
      <c r="A108" t="s">
        <v>118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1</v>
      </c>
      <c r="J108">
        <v>0</v>
      </c>
      <c r="K108">
        <v>0</v>
      </c>
      <c r="L108">
        <v>1</v>
      </c>
      <c r="M108">
        <v>48</v>
      </c>
      <c r="N108">
        <v>2111</v>
      </c>
      <c r="O108">
        <v>1</v>
      </c>
    </row>
    <row r="109" spans="1:15">
      <c r="A109" t="s">
        <v>119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1</v>
      </c>
      <c r="J109">
        <v>0</v>
      </c>
      <c r="K109">
        <v>0</v>
      </c>
      <c r="L109">
        <v>1</v>
      </c>
      <c r="M109">
        <v>71</v>
      </c>
      <c r="N109">
        <v>1966</v>
      </c>
      <c r="O109">
        <v>1</v>
      </c>
    </row>
    <row r="110" spans="1:15">
      <c r="A110" t="s">
        <v>120</v>
      </c>
      <c r="B110"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0</v>
      </c>
      <c r="K110">
        <v>0</v>
      </c>
      <c r="L110">
        <v>1</v>
      </c>
      <c r="M110">
        <v>9</v>
      </c>
      <c r="N110">
        <v>361</v>
      </c>
      <c r="O110">
        <v>0</v>
      </c>
    </row>
    <row r="111" spans="1:15">
      <c r="A111" t="s">
        <v>121</v>
      </c>
      <c r="B111"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0</v>
      </c>
      <c r="L111">
        <v>1</v>
      </c>
      <c r="M111">
        <v>9</v>
      </c>
      <c r="N111">
        <v>182</v>
      </c>
      <c r="O111">
        <v>1</v>
      </c>
    </row>
    <row r="112" spans="1:15">
      <c r="A112" t="s">
        <v>122</v>
      </c>
      <c r="B112">
        <v>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1</v>
      </c>
      <c r="J112">
        <v>0</v>
      </c>
      <c r="K112">
        <v>0</v>
      </c>
      <c r="L112">
        <v>1</v>
      </c>
      <c r="M112">
        <v>4</v>
      </c>
      <c r="N112">
        <v>69</v>
      </c>
      <c r="O112">
        <v>1</v>
      </c>
    </row>
    <row r="113" spans="1:15">
      <c r="A113" t="s">
        <v>123</v>
      </c>
      <c r="B113">
        <v>1</v>
      </c>
      <c r="C113">
        <v>19.75</v>
      </c>
      <c r="D113">
        <v>1</v>
      </c>
      <c r="E113">
        <v>19.75</v>
      </c>
      <c r="F113">
        <v>1</v>
      </c>
      <c r="G113">
        <v>19.75</v>
      </c>
      <c r="H113">
        <v>1</v>
      </c>
      <c r="I113">
        <v>1</v>
      </c>
      <c r="J113">
        <v>0</v>
      </c>
      <c r="K113">
        <v>0</v>
      </c>
      <c r="L113">
        <v>1</v>
      </c>
      <c r="M113">
        <v>81</v>
      </c>
      <c r="N113">
        <v>1935</v>
      </c>
      <c r="O113">
        <v>1</v>
      </c>
    </row>
    <row r="114" spans="1:15">
      <c r="A114" t="s">
        <v>124</v>
      </c>
      <c r="B114">
        <v>1</v>
      </c>
      <c r="C114">
        <v>19.75</v>
      </c>
      <c r="D114">
        <v>1</v>
      </c>
      <c r="E114">
        <v>19.75</v>
      </c>
      <c r="F114">
        <v>1</v>
      </c>
      <c r="G114">
        <v>19.75</v>
      </c>
      <c r="H114">
        <v>1</v>
      </c>
      <c r="I114">
        <v>1</v>
      </c>
      <c r="J114">
        <v>0</v>
      </c>
      <c r="K114">
        <v>0</v>
      </c>
      <c r="L114">
        <v>1</v>
      </c>
      <c r="M114">
        <v>81</v>
      </c>
      <c r="N114">
        <v>1935</v>
      </c>
      <c r="O114">
        <v>1</v>
      </c>
    </row>
    <row r="115" spans="1:15">
      <c r="A115" t="s">
        <v>125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1</v>
      </c>
      <c r="J115">
        <v>0</v>
      </c>
      <c r="K115">
        <v>0</v>
      </c>
      <c r="L115">
        <v>1</v>
      </c>
      <c r="M115">
        <v>240</v>
      </c>
      <c r="N115">
        <v>6014</v>
      </c>
      <c r="O115">
        <v>1</v>
      </c>
    </row>
    <row r="116" spans="1:15">
      <c r="A116" t="s">
        <v>126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1</v>
      </c>
      <c r="J116">
        <v>0</v>
      </c>
      <c r="K116">
        <v>0</v>
      </c>
      <c r="L116">
        <v>1</v>
      </c>
      <c r="M116">
        <v>16</v>
      </c>
      <c r="N116">
        <v>206</v>
      </c>
      <c r="O116">
        <v>1</v>
      </c>
    </row>
    <row r="117" spans="1:15">
      <c r="A117" t="s">
        <v>127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1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0</v>
      </c>
    </row>
    <row r="118" spans="1:15">
      <c r="A118" t="s">
        <v>128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>
        <v>1</v>
      </c>
      <c r="M118">
        <v>44</v>
      </c>
      <c r="N118">
        <v>1249</v>
      </c>
      <c r="O118">
        <v>1</v>
      </c>
    </row>
    <row r="119" spans="1:15">
      <c r="A119" t="s">
        <v>129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1</v>
      </c>
      <c r="J119">
        <v>0</v>
      </c>
      <c r="K119">
        <v>0</v>
      </c>
      <c r="L119">
        <v>1</v>
      </c>
      <c r="M119">
        <v>138</v>
      </c>
      <c r="N119">
        <v>4343</v>
      </c>
      <c r="O119">
        <v>0</v>
      </c>
    </row>
    <row r="120" spans="1:15">
      <c r="A120" t="s">
        <v>130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1</v>
      </c>
      <c r="M120">
        <v>21</v>
      </c>
      <c r="N120">
        <v>852</v>
      </c>
      <c r="O120">
        <v>1</v>
      </c>
    </row>
    <row r="121" spans="1:15">
      <c r="A121" t="s">
        <v>131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1</v>
      </c>
      <c r="J121">
        <v>0</v>
      </c>
      <c r="K121">
        <v>0</v>
      </c>
      <c r="L121">
        <v>1</v>
      </c>
      <c r="M121">
        <v>21</v>
      </c>
      <c r="N121">
        <v>852</v>
      </c>
      <c r="O121">
        <v>1</v>
      </c>
    </row>
    <row r="122" spans="1:15">
      <c r="A122" t="s">
        <v>132</v>
      </c>
      <c r="B122">
        <f>SUM(B4:B121)</f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B18" sqref="B18"/>
    </sheetView>
  </sheetViews>
  <sheetFormatPr defaultRowHeight="15"/>
  <cols>
    <col min="2" max="2" width="29.7109375" customWidth="1"/>
    <col min="4" max="5" width="9.140625" customWidth="1"/>
    <col min="6" max="6" width="10.42578125" bestFit="1" customWidth="1"/>
  </cols>
  <sheetData>
    <row r="1" spans="1:13">
      <c r="A1" s="4" t="s">
        <v>211</v>
      </c>
    </row>
    <row r="3" spans="1:13">
      <c r="A3" t="s">
        <v>135</v>
      </c>
      <c r="B3" t="s">
        <v>212</v>
      </c>
      <c r="C3" t="s">
        <v>136</v>
      </c>
      <c r="D3" t="s">
        <v>137</v>
      </c>
      <c r="E3" t="s">
        <v>138</v>
      </c>
      <c r="F3" t="s">
        <v>213</v>
      </c>
      <c r="G3" t="s">
        <v>9</v>
      </c>
      <c r="H3" t="s">
        <v>214</v>
      </c>
    </row>
    <row r="4" spans="1:13">
      <c r="A4" t="s">
        <v>198</v>
      </c>
      <c r="B4" t="str">
        <f t="shared" ref="B4:B35" si="0">CONCATENATE($A$1,A4)</f>
        <v>http://www.smithsonianstore.com/catalog/product.jsp?productId=15902</v>
      </c>
      <c r="C4">
        <v>1</v>
      </c>
      <c r="D4">
        <v>1</v>
      </c>
      <c r="E4">
        <v>1</v>
      </c>
      <c r="F4" t="e">
        <f>VLOOKUP(B4,'Liked Pages'!A61:E179,2,FALSE)</f>
        <v>#N/A</v>
      </c>
      <c r="G4">
        <f>VLOOKUP(B4,'Transaction Pages'!A62:O180,3,FALSE)</f>
        <v>84.49</v>
      </c>
      <c r="H4">
        <f>VLOOKUP(B4,'Transaction Pages'!A62:O180,4,FALSE)</f>
        <v>1</v>
      </c>
      <c r="M4" t="s">
        <v>215</v>
      </c>
    </row>
    <row r="5" spans="1:13">
      <c r="A5" t="s">
        <v>188</v>
      </c>
      <c r="B5" t="str">
        <f t="shared" si="0"/>
        <v>http://www.smithsonianstore.com/catalog/product.jsp?productId=154874</v>
      </c>
      <c r="C5">
        <v>1</v>
      </c>
      <c r="D5">
        <v>0</v>
      </c>
      <c r="E5">
        <v>0</v>
      </c>
      <c r="F5" t="e">
        <f>VLOOKUP(B5,'Liked Pages'!A51:E169,2,FALSE)</f>
        <v>#N/A</v>
      </c>
      <c r="G5">
        <f>VLOOKUP(B5,'Transaction Pages'!A52:O170,3,FALSE)</f>
        <v>42.22</v>
      </c>
      <c r="H5">
        <f>VLOOKUP(B5,'Transaction Pages'!A52:O170,4,FALSE)</f>
        <v>1</v>
      </c>
      <c r="M5" t="s">
        <v>216</v>
      </c>
    </row>
    <row r="6" spans="1:13">
      <c r="A6" t="s">
        <v>208</v>
      </c>
      <c r="B6" t="str">
        <f t="shared" si="0"/>
        <v>http://www.smithsonianstore.com/catalog/product.jsp?productId=17571</v>
      </c>
      <c r="C6">
        <v>1</v>
      </c>
      <c r="D6">
        <v>0</v>
      </c>
      <c r="E6">
        <v>0</v>
      </c>
      <c r="F6" t="e">
        <f>VLOOKUP(B6,'Liked Pages'!A71:E189,2,FALSE)</f>
        <v>#N/A</v>
      </c>
      <c r="G6">
        <f>VLOOKUP(B6,'Transaction Pages'!A72:O190,3,FALSE)</f>
        <v>19.75</v>
      </c>
      <c r="H6">
        <f>VLOOKUP(B6,'Transaction Pages'!A72:O190,4,FALSE)</f>
        <v>1</v>
      </c>
      <c r="M6" t="s">
        <v>217</v>
      </c>
    </row>
    <row r="7" spans="1:13">
      <c r="A7" t="s">
        <v>140</v>
      </c>
      <c r="B7" t="str">
        <f t="shared" si="0"/>
        <v>http://www.smithsonianstore.com/catalog/product.jsp?productId=155148</v>
      </c>
      <c r="C7">
        <v>10</v>
      </c>
      <c r="D7">
        <v>9</v>
      </c>
      <c r="E7">
        <v>0.9</v>
      </c>
      <c r="F7" t="e">
        <f>VLOOKUP(B7,'Liked Pages'!A3:E121,2,FALSE)</f>
        <v>#N/A</v>
      </c>
      <c r="G7">
        <f>VLOOKUP(B7,'Transaction Pages'!A4:O122,3,FALSE)</f>
        <v>0</v>
      </c>
      <c r="H7">
        <f>VLOOKUP(B7,'Transaction Pages'!A4:O122,4,FALSE)</f>
        <v>0</v>
      </c>
    </row>
    <row r="8" spans="1:13">
      <c r="A8" t="s">
        <v>144</v>
      </c>
      <c r="B8" t="str">
        <f t="shared" si="0"/>
        <v>http://www.smithsonianstore.com/catalog/product.jsp?productId=155071</v>
      </c>
      <c r="C8">
        <v>6</v>
      </c>
      <c r="D8">
        <v>5</v>
      </c>
      <c r="E8">
        <v>0.83333333333333304</v>
      </c>
      <c r="F8" t="e">
        <f>VLOOKUP(B8,'Liked Pages'!A7:E125,2,FALSE)</f>
        <v>#N/A</v>
      </c>
      <c r="G8">
        <f>VLOOKUP(B8,'Transaction Pages'!A8:O126,3,FALSE)</f>
        <v>0</v>
      </c>
      <c r="H8">
        <f>VLOOKUP(B8,'Transaction Pages'!A8:O126,4,FALSE)</f>
        <v>0</v>
      </c>
    </row>
    <row r="9" spans="1:13">
      <c r="A9" t="s">
        <v>145</v>
      </c>
      <c r="B9" t="str">
        <f t="shared" si="0"/>
        <v>http://www.smithsonianstore.com/catalog/product.jsp?productId=17676</v>
      </c>
      <c r="C9">
        <v>6</v>
      </c>
      <c r="D9">
        <v>4</v>
      </c>
      <c r="E9">
        <v>0.66666666666666596</v>
      </c>
      <c r="F9" t="e">
        <f>VLOOKUP(B9,'Liked Pages'!A8:E126,2,FALSE)</f>
        <v>#N/A</v>
      </c>
      <c r="G9">
        <f>VLOOKUP(B9,'Transaction Pages'!A9:O127,3,FALSE)</f>
        <v>0</v>
      </c>
      <c r="H9">
        <f>VLOOKUP(B9,'Transaction Pages'!A9:O127,4,FALSE)</f>
        <v>0</v>
      </c>
    </row>
    <row r="10" spans="1:13">
      <c r="A10" t="s">
        <v>148</v>
      </c>
      <c r="B10" t="str">
        <f t="shared" si="0"/>
        <v>http://www.smithsonianstore.com/catalog/product.jsp?productId=154565</v>
      </c>
      <c r="C10">
        <v>3</v>
      </c>
      <c r="D10">
        <v>3</v>
      </c>
      <c r="E10">
        <v>1</v>
      </c>
      <c r="F10" t="e">
        <f>VLOOKUP(B10,'Liked Pages'!A11:E129,2,FALSE)</f>
        <v>#N/A</v>
      </c>
      <c r="G10">
        <f>VLOOKUP(B10,'Transaction Pages'!A12:O130,3,FALSE)</f>
        <v>0</v>
      </c>
      <c r="H10">
        <f>VLOOKUP(B10,'Transaction Pages'!A12:O130,4,FALSE)</f>
        <v>0</v>
      </c>
    </row>
    <row r="11" spans="1:13">
      <c r="A11" t="s">
        <v>143</v>
      </c>
      <c r="B11" t="str">
        <f t="shared" si="0"/>
        <v>http://www.smithsonianstore.com/catalog/product.jsp?productId=12096</v>
      </c>
      <c r="C11">
        <v>6</v>
      </c>
      <c r="D11">
        <v>2</v>
      </c>
      <c r="E11">
        <v>0.33333333333333298</v>
      </c>
      <c r="F11" t="e">
        <f>VLOOKUP(B11,'Liked Pages'!A6:E124,2,FALSE)</f>
        <v>#N/A</v>
      </c>
      <c r="G11">
        <f>VLOOKUP(B11,'Transaction Pages'!A7:O125,3,FALSE)</f>
        <v>0</v>
      </c>
      <c r="H11">
        <f>VLOOKUP(B11,'Transaction Pages'!A7:O125,4,FALSE)</f>
        <v>0</v>
      </c>
    </row>
    <row r="12" spans="1:13">
      <c r="A12" t="s">
        <v>147</v>
      </c>
      <c r="B12" t="str">
        <f t="shared" si="0"/>
        <v>http://www.smithsonianstore.com/catalog/product.jsp?productId=154594</v>
      </c>
      <c r="C12">
        <v>4</v>
      </c>
      <c r="D12">
        <v>3</v>
      </c>
      <c r="E12">
        <v>0.75</v>
      </c>
      <c r="F12" t="e">
        <f>VLOOKUP(B12,'Liked Pages'!A10:E128,2,FALSE)</f>
        <v>#N/A</v>
      </c>
      <c r="G12">
        <f>VLOOKUP(B12,'Transaction Pages'!A11:O129,3,FALSE)</f>
        <v>0</v>
      </c>
      <c r="H12">
        <f>VLOOKUP(B12,'Transaction Pages'!A11:O129,4,FALSE)</f>
        <v>0</v>
      </c>
    </row>
    <row r="13" spans="1:13">
      <c r="A13" t="s">
        <v>149</v>
      </c>
      <c r="B13" t="str">
        <f t="shared" si="0"/>
        <v>http://www.smithsonianstore.com/catalog/product.jsp?productId=154761</v>
      </c>
      <c r="C13">
        <v>3</v>
      </c>
      <c r="D13">
        <v>3</v>
      </c>
      <c r="E13">
        <v>1</v>
      </c>
      <c r="F13" t="e">
        <f>VLOOKUP(B13,'Liked Pages'!A12:E130,2,FALSE)</f>
        <v>#N/A</v>
      </c>
      <c r="G13">
        <f>VLOOKUP(B13,'Transaction Pages'!A13:O131,3,FALSE)</f>
        <v>0</v>
      </c>
      <c r="H13">
        <f>VLOOKUP(B13,'Transaction Pages'!A13:O131,4,FALSE)</f>
        <v>0</v>
      </c>
    </row>
    <row r="14" spans="1:13">
      <c r="A14" t="s">
        <v>151</v>
      </c>
      <c r="B14" t="str">
        <f t="shared" si="0"/>
        <v>http://www.smithsonianstore.com/catalog/product.jsp?productId=12130</v>
      </c>
      <c r="C14">
        <v>2</v>
      </c>
      <c r="D14">
        <v>2</v>
      </c>
      <c r="E14">
        <v>1</v>
      </c>
      <c r="F14" t="e">
        <f>VLOOKUP(B14,'Liked Pages'!A14:E132,2,FALSE)</f>
        <v>#N/A</v>
      </c>
      <c r="G14">
        <f>VLOOKUP(B14,'Transaction Pages'!A15:O133,3,FALSE)</f>
        <v>0</v>
      </c>
      <c r="H14">
        <f>VLOOKUP(B14,'Transaction Pages'!A15:O133,4,FALSE)</f>
        <v>0</v>
      </c>
    </row>
    <row r="15" spans="1:13">
      <c r="A15" t="s">
        <v>155</v>
      </c>
      <c r="B15" t="str">
        <f t="shared" si="0"/>
        <v>http://www.smithsonianstore.com/catalog/product.jsp?productId=154925</v>
      </c>
      <c r="C15">
        <v>2</v>
      </c>
      <c r="D15">
        <v>2</v>
      </c>
      <c r="E15">
        <v>1</v>
      </c>
      <c r="F15" t="e">
        <f>VLOOKUP(B15,'Liked Pages'!A18:E136,2,FALSE)</f>
        <v>#N/A</v>
      </c>
      <c r="G15">
        <f>VLOOKUP(B15,'Transaction Pages'!A19:O137,3,FALSE)</f>
        <v>0</v>
      </c>
      <c r="H15">
        <f>VLOOKUP(B15,'Transaction Pages'!A19:O137,4,FALSE)</f>
        <v>0</v>
      </c>
    </row>
    <row r="16" spans="1:13">
      <c r="A16" t="s">
        <v>158</v>
      </c>
      <c r="B16" t="str">
        <f t="shared" si="0"/>
        <v>http://www.smithsonianstore.com/catalog/product.jsp?productId=155121</v>
      </c>
      <c r="C16">
        <v>2</v>
      </c>
      <c r="D16">
        <v>2</v>
      </c>
      <c r="E16">
        <v>1</v>
      </c>
      <c r="F16" t="e">
        <f>VLOOKUP(B16,'Liked Pages'!A21:E139,2,FALSE)</f>
        <v>#N/A</v>
      </c>
      <c r="G16">
        <f>VLOOKUP(B16,'Transaction Pages'!A22:O140,3,FALSE)</f>
        <v>0</v>
      </c>
      <c r="H16">
        <f>VLOOKUP(B16,'Transaction Pages'!A22:O140,4,FALSE)</f>
        <v>0</v>
      </c>
    </row>
    <row r="17" spans="1:8">
      <c r="A17" t="s">
        <v>161</v>
      </c>
      <c r="B17" t="str">
        <f t="shared" si="0"/>
        <v>http://www.smithsonianstore.com/catalog/product.jsp?productId=17274</v>
      </c>
      <c r="C17">
        <v>2</v>
      </c>
      <c r="D17">
        <v>2</v>
      </c>
      <c r="E17">
        <v>1</v>
      </c>
      <c r="F17" t="e">
        <f>VLOOKUP(B17,'Liked Pages'!A24:E142,2,FALSE)</f>
        <v>#N/A</v>
      </c>
      <c r="G17">
        <f>VLOOKUP(B17,'Transaction Pages'!A25:O143,3,FALSE)</f>
        <v>0</v>
      </c>
      <c r="H17">
        <f>VLOOKUP(B17,'Transaction Pages'!A25:O143,4,FALSE)</f>
        <v>0</v>
      </c>
    </row>
    <row r="18" spans="1:8">
      <c r="A18" t="s">
        <v>162</v>
      </c>
      <c r="B18" t="str">
        <f t="shared" si="0"/>
        <v>http://www.smithsonianstore.com/catalog/product.jsp?productId=17325</v>
      </c>
      <c r="C18">
        <v>2</v>
      </c>
      <c r="D18">
        <v>2</v>
      </c>
      <c r="E18">
        <v>1</v>
      </c>
      <c r="F18" t="e">
        <f>VLOOKUP(B18,'Liked Pages'!A25:E143,2,FALSE)</f>
        <v>#N/A</v>
      </c>
      <c r="G18">
        <f>VLOOKUP(B18,'Transaction Pages'!A26:O144,3,FALSE)</f>
        <v>0</v>
      </c>
      <c r="H18">
        <f>VLOOKUP(B18,'Transaction Pages'!A26:O144,4,FALSE)</f>
        <v>0</v>
      </c>
    </row>
    <row r="19" spans="1:8">
      <c r="A19" t="s">
        <v>184</v>
      </c>
      <c r="B19" t="str">
        <f t="shared" si="0"/>
        <v>http://www.smithsonianstore.com/catalog/product.jsp?productId=154602</v>
      </c>
      <c r="C19">
        <v>1</v>
      </c>
      <c r="D19">
        <v>1</v>
      </c>
      <c r="E19">
        <v>1</v>
      </c>
      <c r="F19" t="e">
        <f>VLOOKUP(B19,'Liked Pages'!A47:E165,2,FALSE)</f>
        <v>#N/A</v>
      </c>
      <c r="G19">
        <f>VLOOKUP(B19,'Transaction Pages'!A48:O166,3,FALSE)</f>
        <v>0</v>
      </c>
      <c r="H19">
        <f>VLOOKUP(B19,'Transaction Pages'!A48:O166,4,FALSE)</f>
        <v>0</v>
      </c>
    </row>
    <row r="20" spans="1:8">
      <c r="A20" t="s">
        <v>187</v>
      </c>
      <c r="B20" t="str">
        <f t="shared" si="0"/>
        <v>http://www.smithsonianstore.com/catalog/product.jsp?productId=154658</v>
      </c>
      <c r="C20">
        <v>1</v>
      </c>
      <c r="D20">
        <v>1</v>
      </c>
      <c r="E20">
        <v>1</v>
      </c>
      <c r="F20" t="e">
        <f>VLOOKUP(B20,'Liked Pages'!A50:E168,2,FALSE)</f>
        <v>#N/A</v>
      </c>
      <c r="G20">
        <f>VLOOKUP(B20,'Transaction Pages'!A51:O169,3,FALSE)</f>
        <v>0</v>
      </c>
      <c r="H20">
        <f>VLOOKUP(B20,'Transaction Pages'!A51:O169,4,FALSE)</f>
        <v>0</v>
      </c>
    </row>
    <row r="21" spans="1:8">
      <c r="A21" t="s">
        <v>190</v>
      </c>
      <c r="B21" t="str">
        <f t="shared" si="0"/>
        <v>http://www.smithsonianstore.com/catalog/product.jsp?productId=154902</v>
      </c>
      <c r="C21">
        <v>1</v>
      </c>
      <c r="D21">
        <v>0</v>
      </c>
      <c r="E21">
        <v>0</v>
      </c>
      <c r="F21" t="e">
        <f>VLOOKUP(B21,'Liked Pages'!A53:E171,2,FALSE)</f>
        <v>#N/A</v>
      </c>
      <c r="G21">
        <f>VLOOKUP(B21,'Transaction Pages'!A54:O172,3,FALSE)</f>
        <v>0</v>
      </c>
      <c r="H21">
        <f>VLOOKUP(B21,'Transaction Pages'!A54:O172,4,FALSE)</f>
        <v>0</v>
      </c>
    </row>
    <row r="22" spans="1:8">
      <c r="A22" t="s">
        <v>192</v>
      </c>
      <c r="B22" t="str">
        <f t="shared" si="0"/>
        <v>http://www.smithsonianstore.com/catalog/product.jsp?productId=154924</v>
      </c>
      <c r="C22">
        <v>1</v>
      </c>
      <c r="D22">
        <v>1</v>
      </c>
      <c r="E22">
        <v>1</v>
      </c>
      <c r="F22" t="e">
        <f>VLOOKUP(B22,'Liked Pages'!A55:E173,2,FALSE)</f>
        <v>#N/A</v>
      </c>
      <c r="G22">
        <f>VLOOKUP(B22,'Transaction Pages'!A56:O174,3,FALSE)</f>
        <v>0</v>
      </c>
      <c r="H22">
        <f>VLOOKUP(B22,'Transaction Pages'!A56:O174,4,FALSE)</f>
        <v>0</v>
      </c>
    </row>
    <row r="23" spans="1:8">
      <c r="A23" t="s">
        <v>193</v>
      </c>
      <c r="B23" t="str">
        <f t="shared" si="0"/>
        <v>http://www.smithsonianstore.com/catalog/product.jsp?productId=155030</v>
      </c>
      <c r="C23">
        <v>1</v>
      </c>
      <c r="D23">
        <v>0</v>
      </c>
      <c r="E23">
        <v>0</v>
      </c>
      <c r="F23" t="e">
        <f>VLOOKUP(B23,'Liked Pages'!A56:E174,2,FALSE)</f>
        <v>#N/A</v>
      </c>
      <c r="G23">
        <f>VLOOKUP(B23,'Transaction Pages'!A57:O175,3,FALSE)</f>
        <v>0</v>
      </c>
      <c r="H23">
        <f>VLOOKUP(B23,'Transaction Pages'!A57:O175,4,FALSE)</f>
        <v>0</v>
      </c>
    </row>
    <row r="24" spans="1:8">
      <c r="A24" t="s">
        <v>195</v>
      </c>
      <c r="B24" t="str">
        <f t="shared" si="0"/>
        <v>http://www.smithsonianstore.com/catalog/product.jsp?productId=155155</v>
      </c>
      <c r="C24">
        <v>1</v>
      </c>
      <c r="D24">
        <v>1</v>
      </c>
      <c r="E24">
        <v>1</v>
      </c>
      <c r="F24" t="e">
        <f>VLOOKUP(B24,'Liked Pages'!A58:E176,2,FALSE)</f>
        <v>#N/A</v>
      </c>
      <c r="G24">
        <f>VLOOKUP(B24,'Transaction Pages'!A59:O177,3,FALSE)</f>
        <v>0</v>
      </c>
      <c r="H24">
        <f>VLOOKUP(B24,'Transaction Pages'!A59:O177,4,FALSE)</f>
        <v>0</v>
      </c>
    </row>
    <row r="25" spans="1:8">
      <c r="A25" t="s">
        <v>199</v>
      </c>
      <c r="B25" t="str">
        <f t="shared" si="0"/>
        <v>http://www.smithsonianstore.com/catalog/product.jsp?productId=16662</v>
      </c>
      <c r="C25">
        <v>1</v>
      </c>
      <c r="D25">
        <v>0</v>
      </c>
      <c r="E25">
        <v>0</v>
      </c>
      <c r="F25" t="e">
        <f>VLOOKUP(B25,'Liked Pages'!A62:E180,2,FALSE)</f>
        <v>#N/A</v>
      </c>
      <c r="G25">
        <f>VLOOKUP(B25,'Transaction Pages'!A63:O181,3,FALSE)</f>
        <v>0</v>
      </c>
      <c r="H25">
        <f>VLOOKUP(B25,'Transaction Pages'!A63:O181,4,FALSE)</f>
        <v>0</v>
      </c>
    </row>
    <row r="26" spans="1:8">
      <c r="A26" t="s">
        <v>202</v>
      </c>
      <c r="B26" t="str">
        <f t="shared" si="0"/>
        <v>http://www.smithsonianstore.com/catalog/product.jsp?productId=17258</v>
      </c>
      <c r="C26">
        <v>1</v>
      </c>
      <c r="D26">
        <v>0</v>
      </c>
      <c r="E26">
        <v>0</v>
      </c>
      <c r="F26" t="e">
        <f>VLOOKUP(B26,'Liked Pages'!A65:E183,2,FALSE)</f>
        <v>#N/A</v>
      </c>
      <c r="G26">
        <f>VLOOKUP(B26,'Transaction Pages'!A66:O184,3,FALSE)</f>
        <v>0</v>
      </c>
      <c r="H26">
        <f>VLOOKUP(B26,'Transaction Pages'!A66:O184,4,FALSE)</f>
        <v>0</v>
      </c>
    </row>
    <row r="27" spans="1:8">
      <c r="A27" t="s">
        <v>204</v>
      </c>
      <c r="B27" t="str">
        <f t="shared" si="0"/>
        <v>http://www.smithsonianstore.com/catalog/product.jsp?productId=17443</v>
      </c>
      <c r="C27">
        <v>1</v>
      </c>
      <c r="D27">
        <v>0</v>
      </c>
      <c r="E27">
        <v>0</v>
      </c>
      <c r="F27" t="e">
        <f>VLOOKUP(B27,'Liked Pages'!A67:E185,2,FALSE)</f>
        <v>#N/A</v>
      </c>
      <c r="G27">
        <f>VLOOKUP(B27,'Transaction Pages'!A68:O186,3,FALSE)</f>
        <v>0</v>
      </c>
      <c r="H27">
        <f>VLOOKUP(B27,'Transaction Pages'!A68:O186,4,FALSE)</f>
        <v>0</v>
      </c>
    </row>
    <row r="28" spans="1:8">
      <c r="A28" t="s">
        <v>139</v>
      </c>
      <c r="B28" t="str">
        <f t="shared" si="0"/>
        <v>http://www.smithsonianstore.com/home.jsp</v>
      </c>
      <c r="C28">
        <v>13</v>
      </c>
      <c r="D28">
        <v>3</v>
      </c>
      <c r="E28">
        <v>0.23076923076923</v>
      </c>
      <c r="F28">
        <v>0</v>
      </c>
      <c r="G28">
        <v>0</v>
      </c>
      <c r="H28">
        <v>0</v>
      </c>
    </row>
    <row r="29" spans="1:8">
      <c r="A29" t="s">
        <v>141</v>
      </c>
      <c r="B29" t="str">
        <f t="shared" si="0"/>
        <v>http://www.smithsonianstore.com/catalog/product.jsp?productId=154557</v>
      </c>
      <c r="C29">
        <v>9</v>
      </c>
      <c r="D29">
        <v>7</v>
      </c>
      <c r="E29">
        <v>0.77777777777777701</v>
      </c>
      <c r="F29">
        <v>0</v>
      </c>
      <c r="G29">
        <v>0</v>
      </c>
      <c r="H29">
        <v>0</v>
      </c>
    </row>
    <row r="30" spans="1:8">
      <c r="A30" t="s">
        <v>142</v>
      </c>
      <c r="B30" t="str">
        <f t="shared" si="0"/>
        <v>http://www.smithsonianstore.com/catalog/dept_c.jsp?parentCategoryId=3151&amp;categoryId=3399</v>
      </c>
      <c r="C30">
        <v>7</v>
      </c>
      <c r="D30">
        <v>7</v>
      </c>
      <c r="E30">
        <v>1</v>
      </c>
      <c r="F30">
        <v>0</v>
      </c>
      <c r="G30">
        <v>0</v>
      </c>
      <c r="H30">
        <v>0</v>
      </c>
    </row>
    <row r="31" spans="1:8">
      <c r="A31" t="s">
        <v>146</v>
      </c>
      <c r="B31" t="str">
        <f t="shared" si="0"/>
        <v>http://www.smithsonianstore.com/catalog/dept_c.jsp?parentCategoryId=3157&amp;categoryId=3157&amp;mid=3412&amp;lf=m</v>
      </c>
      <c r="C31">
        <v>4</v>
      </c>
      <c r="D31">
        <v>1</v>
      </c>
      <c r="E31">
        <v>0.25</v>
      </c>
      <c r="F31">
        <v>0</v>
      </c>
      <c r="G31">
        <v>0</v>
      </c>
      <c r="H31">
        <v>0</v>
      </c>
    </row>
    <row r="32" spans="1:8">
      <c r="A32" t="s">
        <v>150</v>
      </c>
      <c r="B32" t="str">
        <f t="shared" si="0"/>
        <v>http://www.smithsonianstore.com/catalog/product.jsp?productId=154887</v>
      </c>
      <c r="C32">
        <v>3</v>
      </c>
      <c r="D32">
        <v>1</v>
      </c>
      <c r="E32">
        <v>0.33333333333333298</v>
      </c>
      <c r="F32">
        <v>0</v>
      </c>
      <c r="G32">
        <v>0</v>
      </c>
      <c r="H32">
        <v>0</v>
      </c>
    </row>
    <row r="33" spans="1:8">
      <c r="A33" t="s">
        <v>152</v>
      </c>
      <c r="B33" t="str">
        <f t="shared" si="0"/>
        <v>http://www.smithsonianstore.com/catalog/product.jsp?productId=14527&amp;categoryId=3428&amp;parentCategoryId=3131</v>
      </c>
      <c r="C33">
        <v>2</v>
      </c>
      <c r="D33">
        <v>2</v>
      </c>
      <c r="E33">
        <v>1</v>
      </c>
      <c r="F33">
        <v>0</v>
      </c>
      <c r="G33">
        <v>0</v>
      </c>
      <c r="H33">
        <v>0</v>
      </c>
    </row>
    <row r="34" spans="1:8">
      <c r="A34" t="s">
        <v>153</v>
      </c>
      <c r="B34" t="str">
        <f t="shared" si="0"/>
        <v>http://www.smithsonianstore.com/catalog/product.jsp?productId=154422</v>
      </c>
      <c r="C34">
        <v>2</v>
      </c>
      <c r="D34">
        <v>2</v>
      </c>
      <c r="E34">
        <v>1</v>
      </c>
      <c r="F34">
        <v>0</v>
      </c>
      <c r="G34">
        <v>0</v>
      </c>
      <c r="H34">
        <v>0</v>
      </c>
    </row>
    <row r="35" spans="1:8">
      <c r="A35" t="s">
        <v>154</v>
      </c>
      <c r="B35" t="str">
        <f t="shared" si="0"/>
        <v>http://www.smithsonianstore.com/catalog/product.jsp?productId=154469</v>
      </c>
      <c r="C35">
        <v>2</v>
      </c>
      <c r="D35">
        <v>2</v>
      </c>
      <c r="E35">
        <v>1</v>
      </c>
      <c r="F35">
        <v>0</v>
      </c>
      <c r="G35">
        <v>0</v>
      </c>
      <c r="H35">
        <v>0</v>
      </c>
    </row>
    <row r="36" spans="1:8">
      <c r="A36" t="s">
        <v>156</v>
      </c>
      <c r="B36" t="str">
        <f t="shared" ref="B36:B67" si="1">CONCATENATE($A$1,A36)</f>
        <v>http://www.smithsonianstore.com/catalog/product.jsp?productId=155026</v>
      </c>
      <c r="C36">
        <v>2</v>
      </c>
      <c r="D36">
        <v>2</v>
      </c>
      <c r="E36">
        <v>1</v>
      </c>
      <c r="F36">
        <v>0</v>
      </c>
      <c r="G36">
        <v>0</v>
      </c>
      <c r="H36">
        <v>0</v>
      </c>
    </row>
    <row r="37" spans="1:8">
      <c r="A37" t="s">
        <v>157</v>
      </c>
      <c r="B37" t="str">
        <f t="shared" si="1"/>
        <v>http://www.smithsonianstore.com/catalog/product.jsp?productId=155026&amp;categoryId=3163&amp;parentCategoryId=3157</v>
      </c>
      <c r="C37">
        <v>2</v>
      </c>
      <c r="D37">
        <v>1</v>
      </c>
      <c r="E37">
        <v>0.5</v>
      </c>
      <c r="F37">
        <v>0</v>
      </c>
      <c r="G37">
        <v>0</v>
      </c>
      <c r="H37">
        <v>0</v>
      </c>
    </row>
    <row r="38" spans="1:8">
      <c r="A38" t="s">
        <v>159</v>
      </c>
      <c r="B38" t="str">
        <f t="shared" si="1"/>
        <v>http://www.smithsonianstore.com/catalog/product.jsp?productId=155148&amp;categoryId=3156&amp;parentCategoryId=3151</v>
      </c>
      <c r="C38">
        <v>2</v>
      </c>
      <c r="D38">
        <v>1</v>
      </c>
      <c r="E38">
        <v>0.5</v>
      </c>
      <c r="F38">
        <v>0</v>
      </c>
      <c r="G38">
        <v>0</v>
      </c>
      <c r="H38">
        <v>0</v>
      </c>
    </row>
    <row r="39" spans="1:8">
      <c r="A39" t="s">
        <v>160</v>
      </c>
      <c r="B39" t="str">
        <f t="shared" si="1"/>
        <v>http://www.smithsonianstore.com/catalog/product.jsp?productId=16023&amp;categoryId=3163&amp;parentCategoryId=3157</v>
      </c>
      <c r="C39">
        <v>2</v>
      </c>
      <c r="D39">
        <v>2</v>
      </c>
      <c r="E39">
        <v>1</v>
      </c>
      <c r="F39">
        <v>0</v>
      </c>
      <c r="G39">
        <v>0</v>
      </c>
      <c r="H39">
        <v>0</v>
      </c>
    </row>
    <row r="40" spans="1:8">
      <c r="A40" t="s">
        <v>163</v>
      </c>
      <c r="B40" t="str">
        <f t="shared" si="1"/>
        <v>http://www.smithsonianstore.com/catalog/product.jsp?productId=17393</v>
      </c>
      <c r="C40">
        <v>2</v>
      </c>
      <c r="D40">
        <v>2</v>
      </c>
      <c r="E40">
        <v>1</v>
      </c>
      <c r="F40">
        <v>0</v>
      </c>
      <c r="G40">
        <v>0</v>
      </c>
      <c r="H40">
        <v>0</v>
      </c>
    </row>
    <row r="41" spans="1:8">
      <c r="A41" t="s">
        <v>164</v>
      </c>
      <c r="B41" t="str">
        <f t="shared" si="1"/>
        <v>http://www.smithsonianstore.com/catalog/product.jsp?productId=17571&amp;categoryId=3313&amp;parentCategoryId=3137</v>
      </c>
      <c r="C41">
        <v>2</v>
      </c>
      <c r="D41">
        <v>1</v>
      </c>
      <c r="E41">
        <v>0.5</v>
      </c>
      <c r="F41">
        <v>0</v>
      </c>
      <c r="G41">
        <v>0</v>
      </c>
      <c r="H41">
        <v>0</v>
      </c>
    </row>
    <row r="42" spans="1:8">
      <c r="A42" t="s">
        <v>165</v>
      </c>
      <c r="B42" t="str">
        <f t="shared" si="1"/>
        <v>http://www.smithsonianstore.com/catalog/product.jsp?productId=17587</v>
      </c>
      <c r="C42">
        <v>2</v>
      </c>
      <c r="D42">
        <v>2</v>
      </c>
      <c r="E42">
        <v>1</v>
      </c>
      <c r="F42">
        <v>0</v>
      </c>
      <c r="G42">
        <v>0</v>
      </c>
      <c r="H42">
        <v>0</v>
      </c>
    </row>
    <row r="43" spans="1:8">
      <c r="A43" t="s">
        <v>166</v>
      </c>
      <c r="B43" t="str">
        <f t="shared" si="1"/>
        <v>http://www.smithsonianstore.com/OutOfStock.html?page=/catalog/product.jsp?productId=154569&amp;categoryId=3403&amp;parentCategoryId=3106&amp;from=http://www.facebook.com/l.php?u=http://www.smithsonianstore.com/catalog/product.jsp?productId=154569&amp;categoryId=3403&amp;parentCategoryId=3106&amp;h=4c143</v>
      </c>
      <c r="C43">
        <v>1</v>
      </c>
      <c r="D43">
        <v>1</v>
      </c>
      <c r="E43">
        <v>1</v>
      </c>
      <c r="F43">
        <v>0</v>
      </c>
      <c r="G43">
        <v>0</v>
      </c>
      <c r="H43">
        <v>0</v>
      </c>
    </row>
    <row r="44" spans="1:8">
      <c r="A44" t="s">
        <v>167</v>
      </c>
      <c r="B44" t="str">
        <f t="shared" si="1"/>
        <v>http://www.smithsonianstore.com/OutOfStock.html?page=/catalog/product.jsp?productId=155013&amp;from=http://www.facebook.com/l.php?u=http://www.smithsonianstore.com/catalog/product.jsp?productId=155013&amp;h=edb53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</row>
    <row r="45" spans="1:8">
      <c r="A45" s="3" t="s">
        <v>168</v>
      </c>
      <c r="B45" t="str">
        <f t="shared" si="1"/>
        <v>http://www.smithsonianstore.com/OutOfStock.html?page=/catalog/product.jsp?productId=17313&amp;from=http://m.facebook.com/l.php?u=http://www.smithsonianstore.com/catalog/product.jsp?productId=17313&amp;h=3792e&amp;refid=7&amp;_ft_a=1621881562&amp;_ft_tf=184589494922656&amp;_ft_src=1&amp;_ft_tpi=1621881562&amp;_ft_ti=17&amp;_ft_sai=2409997254&amp;_ft_time_ft=1304461741&amp;cb=5</v>
      </c>
      <c r="C45">
        <v>1</v>
      </c>
      <c r="D45">
        <v>1</v>
      </c>
      <c r="E45">
        <v>1</v>
      </c>
      <c r="F45">
        <v>0</v>
      </c>
      <c r="G45">
        <v>0</v>
      </c>
      <c r="H45">
        <v>0</v>
      </c>
    </row>
    <row r="46" spans="1:8">
      <c r="A46" s="3" t="s">
        <v>169</v>
      </c>
      <c r="B46" t="str">
        <f t="shared" si="1"/>
        <v>http://www.smithsonianstore.com/OutOfStock.html?page=/catalog/product.jsp?productId=17313&amp;from=http://m.facebook.com/l.php?u=http://www.smithsonianstore.com/catalog/product.jsp?productId=17313&amp;h=aaf99&amp;refid=7&amp;ref=gj&amp;_ft_a=1621881562&amp;_ft_tf=184589494922656&amp;_ft_src=1&amp;_ft_tpi=1621881562&amp;_ft_ti=17&amp;_ft_sai=2409997254&amp;_ft_time_ft=1304458892&amp;cb=5</v>
      </c>
      <c r="C46">
        <v>1</v>
      </c>
      <c r="D46">
        <v>1</v>
      </c>
      <c r="E46">
        <v>1</v>
      </c>
      <c r="F46">
        <v>0</v>
      </c>
      <c r="G46">
        <v>0</v>
      </c>
      <c r="H46">
        <v>0</v>
      </c>
    </row>
    <row r="47" spans="1:8">
      <c r="A47" t="s">
        <v>170</v>
      </c>
      <c r="B47" t="str">
        <f t="shared" si="1"/>
        <v>http://www.smithsonianstore.com/OutOfStock.html?page=/catalog/product.jsp?productId=17442&amp;wtl=cs&amp;wtl1=p&amp;from=http://www.facebook.com/l.php?u=http://www.smithsonianstore.com/catalog/product.jsp?productId=17442&amp;wtl=cs&amp;wtl1=p&amp;h=c842a</v>
      </c>
      <c r="C47">
        <v>1</v>
      </c>
      <c r="D47">
        <v>1</v>
      </c>
      <c r="E47">
        <v>1</v>
      </c>
      <c r="F47">
        <v>0</v>
      </c>
      <c r="G47">
        <v>0</v>
      </c>
      <c r="H47">
        <v>0</v>
      </c>
    </row>
    <row r="48" spans="1:8">
      <c r="A48" s="3" t="s">
        <v>171</v>
      </c>
      <c r="B48" t="str">
        <f t="shared" si="1"/>
        <v>http://www.smithsonianstore.com/OutOfStock.html?page=/catalog/product.jsp?productId=17466&amp;from=http://m.facebook.com/l.php?u=http://www.smithsonianstore.com/catalog/product.jsp?productId=17466&amp;h=f7987&amp;refid=7&amp;_ft_a=563053248&amp;_ft_tf=10150203361798249&amp;_ft_src=1&amp;_ft_ti=283&amp;_ft_sai=2409997254&amp;_ft_time_ft=1305263761&amp;cb=5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>
      <c r="A49" t="s">
        <v>172</v>
      </c>
      <c r="B49" t="str">
        <f t="shared" si="1"/>
        <v>http://www.smithsonianstore.com/OutOfStock.html?page=/catalog/product.jsp?productId=17577&amp;from=http://m.facebook.com/l.php?u=http://www.smithsonianstore.com/catalog/product.jsp?productId=17577&amp;h=117d2&amp;refid=7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</row>
    <row r="50" spans="1:8">
      <c r="A50" t="s">
        <v>173</v>
      </c>
      <c r="B50" t="str">
        <f t="shared" si="1"/>
        <v>http://www.smithsonianstore.com/OutOfStock.html?page=/catalog/product.jsp?productId=17737&amp;from=http://www.facebook.com/l.php?u=http://www.smithsonianstore.com/catalog/product.jsp?productId=17737&amp;h=2f720</v>
      </c>
      <c r="C50">
        <v>1</v>
      </c>
      <c r="D50">
        <v>1</v>
      </c>
      <c r="E50">
        <v>1</v>
      </c>
      <c r="F50">
        <v>0</v>
      </c>
      <c r="G50">
        <v>0</v>
      </c>
      <c r="H50">
        <v>0</v>
      </c>
    </row>
    <row r="51" spans="1:8">
      <c r="A51" t="s">
        <v>174</v>
      </c>
      <c r="B51" t="str">
        <f t="shared" si="1"/>
        <v>http://www.smithsonianstore.com/OutOfStock.html?page=/catalog/product.jsp?productId=17737&amp;from=http://www.facebook.com/l.php?u=http://www.smithsonianstore.com/catalog/product.jsp?productId=17737&amp;h=7eb39</v>
      </c>
      <c r="C51">
        <v>1</v>
      </c>
      <c r="D51">
        <v>1</v>
      </c>
      <c r="E51">
        <v>1</v>
      </c>
      <c r="F51">
        <v>0</v>
      </c>
      <c r="G51">
        <v>0</v>
      </c>
      <c r="H51">
        <v>0</v>
      </c>
    </row>
    <row r="52" spans="1:8">
      <c r="A52" t="s">
        <v>175</v>
      </c>
      <c r="B52" t="str">
        <f t="shared" si="1"/>
        <v>http://www.smithsonianstore.com/OutOfStock.html?page=/catalog/product.jsp?productId=17737&amp;from=http://www.facebook.com/l.php?u=http://www.smithsonianstore.com/catalog/product.jsp?productId=17737&amp;h=cc7a9</v>
      </c>
      <c r="C52">
        <v>1</v>
      </c>
      <c r="D52">
        <v>1</v>
      </c>
      <c r="E52">
        <v>1</v>
      </c>
      <c r="F52">
        <v>0</v>
      </c>
      <c r="G52">
        <v>0</v>
      </c>
      <c r="H52">
        <v>0</v>
      </c>
    </row>
    <row r="53" spans="1:8">
      <c r="A53" s="3" t="s">
        <v>176</v>
      </c>
      <c r="B53" t="str">
        <f t="shared" si="1"/>
        <v>http://www.smithsonianstore.com/OutOfStock.html?page=/search?q=cache:AeC2r6gqzYQJ:www.smithsonianstore.com/catalog/product.jsp?productId=154803&amp;categoryId=3160&amp;parentCategoryId=3157+tiffany+lamp+museum+store&amp;cd=1&amp;hl=en&amp;ct=clnk&amp;gl=us&amp;source=www.google.com&amp;fb_xd_fragment=&amp;from=http://www.facebook.com/plugins/like.php?channel_url=http://webcache.googleusercontent.com/search?q=cache:AeC2r6gqzYQJ:www.smithsonianstore.com/catalog/product.jsp?productId=154803&amp;categoryId=3160&amp;parentCategoryId=3157+tiffany+lamp+museum+store&amp;cd=1&amp;hl=en&amp;ct=clnk&amp;gl=us&amp;source=www.google.com&amp;fb_xd_fragment#?=&amp;cb=f2fa58d7315ec88&amp;relation=parent.parent&amp;transport=fragment&amp;href=http://www.smithsonianstore.com/catalog/product.jsp?productId=154803&amp;layout=standard&amp;locale=en_US&amp;node_type=1&amp;sdk=joey&amp;show_faces=true&amp;width=450</v>
      </c>
      <c r="C53">
        <v>1</v>
      </c>
      <c r="D53">
        <v>1</v>
      </c>
      <c r="E53">
        <v>1</v>
      </c>
      <c r="F53">
        <v>0</v>
      </c>
      <c r="G53">
        <v>0</v>
      </c>
      <c r="H53">
        <v>0</v>
      </c>
    </row>
    <row r="54" spans="1:8">
      <c r="A54" t="s">
        <v>177</v>
      </c>
      <c r="B54" t="str">
        <f t="shared" si="1"/>
        <v>http://www.smithsonianstore.com/catalog/dept.jsp?parentCategoryId=3157&amp;categoryId=3157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>
      <c r="A55" t="s">
        <v>178</v>
      </c>
      <c r="B55" t="str">
        <f t="shared" si="1"/>
        <v>http://www.smithsonianstore.com/catalog/dept_c.jsp?parentCategoryId=3157&amp;categoryId=3164&amp;index=0&amp;sortItem=default&amp;imageSize=large&amp;itemsPerPage=all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>
      <c r="A56" t="s">
        <v>179</v>
      </c>
      <c r="B56" t="str">
        <f t="shared" si="1"/>
        <v>http://www.smithsonianstore.com/catalog/product.jsp?productId=12348&amp;wtl=s&amp;wtl1=cat clock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>
      <c r="A57" t="s">
        <v>180</v>
      </c>
      <c r="B57" t="str">
        <f t="shared" si="1"/>
        <v>http://www.smithsonianstore.com/catalog/product.jsp?productId=14324&amp;wtl=cs&amp;wtl1=p</v>
      </c>
      <c r="C57">
        <v>1</v>
      </c>
      <c r="D57">
        <v>1</v>
      </c>
      <c r="E57">
        <v>1</v>
      </c>
      <c r="F57">
        <v>0</v>
      </c>
      <c r="G57">
        <v>0</v>
      </c>
      <c r="H57">
        <v>0</v>
      </c>
    </row>
    <row r="58" spans="1:8">
      <c r="A58" t="s">
        <v>181</v>
      </c>
      <c r="B58" t="str">
        <f t="shared" si="1"/>
        <v>http://www.smithsonianstore.com/catalog/product.jsp?productId=154408</v>
      </c>
      <c r="C58">
        <v>1</v>
      </c>
      <c r="D58">
        <v>1</v>
      </c>
      <c r="E58">
        <v>1</v>
      </c>
      <c r="F58">
        <v>0</v>
      </c>
      <c r="G58">
        <v>0</v>
      </c>
      <c r="H58">
        <v>0</v>
      </c>
    </row>
    <row r="59" spans="1:8">
      <c r="A59" t="s">
        <v>182</v>
      </c>
      <c r="B59" t="str">
        <f t="shared" si="1"/>
        <v>http://www.smithsonianstore.com/catalog/product.jsp?productId=154422&amp;categoryId=3160&amp;parentCategoryId=3157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>
      <c r="A60" t="s">
        <v>183</v>
      </c>
      <c r="B60" t="str">
        <f t="shared" si="1"/>
        <v>http://www.smithsonianstore.com/catalog/product.jsp?productId=154525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</row>
    <row r="61" spans="1:8">
      <c r="A61" t="s">
        <v>185</v>
      </c>
      <c r="B61" t="str">
        <f t="shared" si="1"/>
        <v>http://www.smithsonianstore.com/catalog/product.jsp?productId=154607</v>
      </c>
      <c r="C61">
        <v>1</v>
      </c>
      <c r="D61">
        <v>1</v>
      </c>
      <c r="E61">
        <v>1</v>
      </c>
      <c r="F61">
        <v>0</v>
      </c>
      <c r="G61">
        <v>0</v>
      </c>
      <c r="H61">
        <v>0</v>
      </c>
    </row>
    <row r="62" spans="1:8">
      <c r="A62" t="s">
        <v>186</v>
      </c>
      <c r="B62" t="str">
        <f t="shared" si="1"/>
        <v>http://www.smithsonianstore.com/catalog/product.jsp?productId=154619</v>
      </c>
      <c r="C62">
        <v>1</v>
      </c>
      <c r="D62">
        <v>1</v>
      </c>
      <c r="E62">
        <v>1</v>
      </c>
      <c r="F62">
        <v>0</v>
      </c>
      <c r="G62">
        <v>0</v>
      </c>
      <c r="H62">
        <v>0</v>
      </c>
    </row>
    <row r="63" spans="1:8">
      <c r="A63" t="s">
        <v>189</v>
      </c>
      <c r="B63" t="str">
        <f t="shared" si="1"/>
        <v>http://www.smithsonianstore.com/catalog/product.jsp?productId=154901&amp;wtl=cs&amp;wtl1=p</v>
      </c>
      <c r="C63">
        <v>1</v>
      </c>
      <c r="D63">
        <v>1</v>
      </c>
      <c r="E63">
        <v>1</v>
      </c>
      <c r="F63">
        <v>0</v>
      </c>
      <c r="G63">
        <v>0</v>
      </c>
      <c r="H63">
        <v>0</v>
      </c>
    </row>
    <row r="64" spans="1:8">
      <c r="A64" t="s">
        <v>191</v>
      </c>
      <c r="B64" t="str">
        <f t="shared" si="1"/>
        <v>http://www.smithsonianstore.com/catalog/product.jsp?productId=154913&amp;categoryId=3160&amp;parentCategoryId=3157</v>
      </c>
      <c r="C64">
        <v>1</v>
      </c>
      <c r="D64">
        <v>1</v>
      </c>
      <c r="E64">
        <v>1</v>
      </c>
      <c r="F64">
        <v>0</v>
      </c>
      <c r="G64">
        <v>0</v>
      </c>
      <c r="H64">
        <v>0</v>
      </c>
    </row>
    <row r="65" spans="1:8">
      <c r="A65" t="s">
        <v>194</v>
      </c>
      <c r="B65" t="str">
        <f t="shared" si="1"/>
        <v>http://www.smithsonianstore.com/catalog/product.jsp?productId=155126&amp;categoryId=3422&amp;parentCategoryId=3302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>
      <c r="A66" t="s">
        <v>196</v>
      </c>
      <c r="B66" t="str">
        <f t="shared" si="1"/>
        <v>http://www.smithsonianstore.com/catalog/product.jsp?productId=155155&amp;categoryId=3307&amp;parentCategoryId=3302</v>
      </c>
      <c r="C66">
        <v>1</v>
      </c>
      <c r="D66">
        <v>1</v>
      </c>
      <c r="E66">
        <v>1</v>
      </c>
      <c r="F66">
        <v>0</v>
      </c>
      <c r="G66">
        <v>0</v>
      </c>
      <c r="H66">
        <v>0</v>
      </c>
    </row>
    <row r="67" spans="1:8">
      <c r="A67" t="s">
        <v>197</v>
      </c>
      <c r="B67" t="str">
        <f t="shared" si="1"/>
        <v>http://www.smithsonianstore.com/catalog/product.jsp?productId=155167&amp;search=crafts+of+mexico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>
      <c r="A68" t="s">
        <v>200</v>
      </c>
      <c r="B68" t="str">
        <f t="shared" ref="B68:B75" si="2">CONCATENATE($A$1,A68)</f>
        <v>http://www.smithsonianstore.com/catalog/product.jsp?productId=16826&amp;categoryId=3136&amp;parentCategoryId=3131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</row>
    <row r="69" spans="1:8">
      <c r="A69" t="s">
        <v>201</v>
      </c>
      <c r="B69" t="str">
        <f t="shared" si="2"/>
        <v>http://www.smithsonianstore.com/catalog/product.jsp?productId=17250&amp;categoryId=3427&amp;parentCategoryId=3131&amp;fb_xd_fragment=</v>
      </c>
      <c r="C69">
        <v>1</v>
      </c>
      <c r="D69">
        <v>1</v>
      </c>
      <c r="E69">
        <v>1</v>
      </c>
      <c r="F69">
        <v>0</v>
      </c>
      <c r="G69">
        <v>0</v>
      </c>
      <c r="H69">
        <v>0</v>
      </c>
    </row>
    <row r="70" spans="1:8">
      <c r="A70" t="s">
        <v>203</v>
      </c>
      <c r="B70" t="str">
        <f t="shared" si="2"/>
        <v>http://www.smithsonianstore.com/catalog/product.jsp?productId=17341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>
      <c r="A71" t="s">
        <v>205</v>
      </c>
      <c r="B71" t="str">
        <f t="shared" si="2"/>
        <v>http://www.smithsonianstore.com/catalog/product.jsp?productId=17443&amp;search=tape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>
      <c r="A72" t="s">
        <v>206</v>
      </c>
      <c r="B72" t="str">
        <f t="shared" si="2"/>
        <v>http://www.smithsonianstore.com/catalog/product.jsp?productId=17530&amp;wtl=cs&amp;wtl1=p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</row>
    <row r="73" spans="1:8">
      <c r="A73" t="s">
        <v>207</v>
      </c>
      <c r="B73" t="str">
        <f t="shared" si="2"/>
        <v>http://www.smithsonianstore.com/catalog/product.jsp?productId=17540&amp;wtl=cs&amp;wtl1=p</v>
      </c>
      <c r="C73">
        <v>1</v>
      </c>
      <c r="D73">
        <v>1</v>
      </c>
      <c r="E73">
        <v>1</v>
      </c>
      <c r="F73">
        <v>0</v>
      </c>
      <c r="G73">
        <v>0</v>
      </c>
      <c r="H73">
        <v>0</v>
      </c>
    </row>
    <row r="74" spans="1:8">
      <c r="A74" t="s">
        <v>209</v>
      </c>
      <c r="B74" t="str">
        <f t="shared" si="2"/>
        <v>http://www.smithsonianstore.com/catalog/product_popup.jsp?productId=155148</v>
      </c>
      <c r="C74">
        <v>1</v>
      </c>
      <c r="D74">
        <v>1</v>
      </c>
      <c r="E74">
        <v>1</v>
      </c>
      <c r="F74">
        <v>0</v>
      </c>
      <c r="G74">
        <v>0</v>
      </c>
      <c r="H74">
        <v>0</v>
      </c>
    </row>
    <row r="75" spans="1:8">
      <c r="A75" t="s">
        <v>210</v>
      </c>
      <c r="B75" t="str">
        <f t="shared" si="2"/>
        <v>http://www.smithsonianstore.com/search?q=cache:HOTXB_TDPMEJ:www.smithsonianstore.com/catalog/product.jsp?productId=154857&amp;categoryId=3130&amp;parentCategoryId=3114+cloisonne+bell&amp;cd=8&amp;hl=en&amp;ct=clnk&amp;gl=us&amp;source=www.google.com&amp;fb_xd_fragment=</v>
      </c>
      <c r="C75">
        <v>1</v>
      </c>
      <c r="D75">
        <v>1</v>
      </c>
      <c r="E75">
        <v>1</v>
      </c>
      <c r="F75">
        <v>0</v>
      </c>
      <c r="G75">
        <v>0</v>
      </c>
      <c r="H75">
        <v>0</v>
      </c>
    </row>
    <row r="76" spans="1:8">
      <c r="C76">
        <f>SUM(C4:C75)</f>
        <v>149</v>
      </c>
      <c r="D76">
        <f t="shared" ref="D76:H76" si="3">SUM(D4:D75)</f>
        <v>104</v>
      </c>
      <c r="E76">
        <f t="shared" si="3"/>
        <v>50.575213675213675</v>
      </c>
      <c r="F76" t="e">
        <f t="shared" si="3"/>
        <v>#N/A</v>
      </c>
      <c r="G76">
        <f t="shared" si="3"/>
        <v>146.45999999999998</v>
      </c>
      <c r="H76">
        <f t="shared" si="3"/>
        <v>3</v>
      </c>
    </row>
    <row r="77" spans="1:8">
      <c r="F77" s="5" t="e">
        <f>F76/C76</f>
        <v>#N/A</v>
      </c>
      <c r="H77" s="6">
        <f>G76/H76</f>
        <v>48.819999999999993</v>
      </c>
    </row>
  </sheetData>
  <autoFilter ref="A3:H75">
    <sortState ref="A4:H75">
      <sortCondition descending="1" ref="G3:G75"/>
    </sortState>
  </autoFilter>
  <hyperlinks>
    <hyperlink ref="A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E3" sqref="E3"/>
    </sheetView>
  </sheetViews>
  <sheetFormatPr defaultRowHeight="15"/>
  <cols>
    <col min="1" max="1" width="25.28515625" customWidth="1"/>
    <col min="2" max="2" width="34.5703125" bestFit="1" customWidth="1"/>
    <col min="3" max="5" width="10.7109375" customWidth="1"/>
  </cols>
  <sheetData>
    <row r="1" spans="1:5" ht="23.25">
      <c r="A1" s="2" t="s">
        <v>218</v>
      </c>
    </row>
    <row r="2" spans="1:5">
      <c r="A2" s="4" t="s">
        <v>245</v>
      </c>
    </row>
    <row r="3" spans="1:5" s="10" customFormat="1" ht="30">
      <c r="A3" s="21" t="s">
        <v>135</v>
      </c>
      <c r="B3" s="21" t="s">
        <v>212</v>
      </c>
      <c r="C3" s="22" t="s">
        <v>136</v>
      </c>
      <c r="D3" s="22" t="s">
        <v>137</v>
      </c>
      <c r="E3" s="22" t="s">
        <v>138</v>
      </c>
    </row>
    <row r="4" spans="1:5">
      <c r="A4" t="s">
        <v>243</v>
      </c>
      <c r="B4" t="str">
        <f t="shared" ref="B4:B35" si="0">CONCATENATE($A$2,A4)</f>
        <v>http://www.yourwebsite.com/page/</v>
      </c>
      <c r="C4">
        <v>2</v>
      </c>
    </row>
    <row r="5" spans="1:5">
      <c r="A5" t="s">
        <v>243</v>
      </c>
      <c r="B5" t="str">
        <f t="shared" si="0"/>
        <v>http://www.yourwebsite.com/page/</v>
      </c>
      <c r="C5">
        <v>2</v>
      </c>
    </row>
    <row r="6" spans="1:5">
      <c r="A6" t="s">
        <v>243</v>
      </c>
      <c r="B6" t="str">
        <f t="shared" si="0"/>
        <v>http://www.yourwebsite.com/page/</v>
      </c>
      <c r="C6">
        <v>2</v>
      </c>
    </row>
    <row r="7" spans="1:5">
      <c r="A7" t="s">
        <v>243</v>
      </c>
      <c r="B7" t="str">
        <f t="shared" si="0"/>
        <v>http://www.yourwebsite.com/page/</v>
      </c>
      <c r="C7">
        <v>2</v>
      </c>
    </row>
    <row r="8" spans="1:5">
      <c r="A8" t="s">
        <v>243</v>
      </c>
      <c r="B8" t="str">
        <f t="shared" si="0"/>
        <v>http://www.yourwebsite.com/page/</v>
      </c>
      <c r="C8">
        <v>2</v>
      </c>
    </row>
    <row r="9" spans="1:5">
      <c r="A9" t="s">
        <v>243</v>
      </c>
      <c r="B9" t="str">
        <f t="shared" si="0"/>
        <v>http://www.yourwebsite.com/page/</v>
      </c>
      <c r="C9">
        <v>2</v>
      </c>
    </row>
    <row r="10" spans="1:5">
      <c r="A10" t="s">
        <v>243</v>
      </c>
      <c r="B10" t="str">
        <f t="shared" si="0"/>
        <v>http://www.yourwebsite.com/page/</v>
      </c>
      <c r="C10">
        <v>2</v>
      </c>
    </row>
    <row r="11" spans="1:5">
      <c r="A11" t="s">
        <v>243</v>
      </c>
      <c r="B11" t="str">
        <f t="shared" si="0"/>
        <v>http://www.yourwebsite.com/page/</v>
      </c>
      <c r="C11">
        <v>2</v>
      </c>
    </row>
    <row r="12" spans="1:5">
      <c r="A12" t="s">
        <v>243</v>
      </c>
      <c r="B12" t="str">
        <f t="shared" si="0"/>
        <v>http://www.yourwebsite.com/page/</v>
      </c>
      <c r="C12">
        <v>2</v>
      </c>
    </row>
    <row r="13" spans="1:5">
      <c r="A13" t="s">
        <v>243</v>
      </c>
      <c r="B13" t="str">
        <f t="shared" si="0"/>
        <v>http://www.yourwebsite.com/page/</v>
      </c>
      <c r="C13">
        <v>2</v>
      </c>
    </row>
    <row r="14" spans="1:5">
      <c r="A14" t="s">
        <v>243</v>
      </c>
      <c r="B14" t="str">
        <f t="shared" si="0"/>
        <v>http://www.yourwebsite.com/page/</v>
      </c>
      <c r="C14">
        <v>2</v>
      </c>
    </row>
    <row r="15" spans="1:5">
      <c r="A15" t="s">
        <v>243</v>
      </c>
      <c r="B15" t="str">
        <f t="shared" si="0"/>
        <v>http://www.yourwebsite.com/page/</v>
      </c>
      <c r="C15">
        <v>2</v>
      </c>
    </row>
    <row r="16" spans="1:5">
      <c r="A16" t="s">
        <v>243</v>
      </c>
      <c r="B16" t="str">
        <f t="shared" si="0"/>
        <v>http://www.yourwebsite.com/page/</v>
      </c>
      <c r="C16">
        <v>2</v>
      </c>
    </row>
    <row r="17" spans="1:4">
      <c r="A17" t="s">
        <v>243</v>
      </c>
      <c r="B17" t="str">
        <f t="shared" si="0"/>
        <v>http://www.yourwebsite.com/page/</v>
      </c>
      <c r="C17">
        <v>2</v>
      </c>
      <c r="D17" s="1"/>
    </row>
    <row r="18" spans="1:4">
      <c r="A18" t="s">
        <v>243</v>
      </c>
      <c r="B18" t="str">
        <f t="shared" si="0"/>
        <v>http://www.yourwebsite.com/page/</v>
      </c>
      <c r="C18">
        <v>2</v>
      </c>
    </row>
    <row r="19" spans="1:4">
      <c r="A19" t="s">
        <v>243</v>
      </c>
      <c r="B19" t="str">
        <f t="shared" si="0"/>
        <v>http://www.yourwebsite.com/page/</v>
      </c>
      <c r="C19">
        <v>2</v>
      </c>
    </row>
    <row r="20" spans="1:4">
      <c r="A20" t="s">
        <v>243</v>
      </c>
      <c r="B20" t="str">
        <f t="shared" si="0"/>
        <v>http://www.yourwebsite.com/page/</v>
      </c>
      <c r="C20">
        <v>2</v>
      </c>
    </row>
    <row r="21" spans="1:4">
      <c r="A21" t="s">
        <v>243</v>
      </c>
      <c r="B21" t="str">
        <f t="shared" si="0"/>
        <v>http://www.yourwebsite.com/page/</v>
      </c>
      <c r="C21">
        <v>2</v>
      </c>
    </row>
    <row r="22" spans="1:4">
      <c r="A22" t="s">
        <v>243</v>
      </c>
      <c r="B22" t="str">
        <f t="shared" si="0"/>
        <v>http://www.yourwebsite.com/page/</v>
      </c>
      <c r="C22">
        <v>2</v>
      </c>
    </row>
    <row r="23" spans="1:4">
      <c r="A23" t="s">
        <v>243</v>
      </c>
      <c r="B23" t="str">
        <f t="shared" si="0"/>
        <v>http://www.yourwebsite.com/page/</v>
      </c>
      <c r="C23">
        <v>2</v>
      </c>
    </row>
    <row r="24" spans="1:4">
      <c r="A24" t="s">
        <v>243</v>
      </c>
      <c r="B24" t="str">
        <f t="shared" si="0"/>
        <v>http://www.yourwebsite.com/page/</v>
      </c>
      <c r="C24">
        <v>2</v>
      </c>
    </row>
    <row r="25" spans="1:4">
      <c r="A25" t="s">
        <v>243</v>
      </c>
      <c r="B25" t="str">
        <f t="shared" si="0"/>
        <v>http://www.yourwebsite.com/page/</v>
      </c>
      <c r="C25">
        <v>2</v>
      </c>
    </row>
    <row r="26" spans="1:4">
      <c r="A26" t="s">
        <v>243</v>
      </c>
      <c r="B26" t="str">
        <f t="shared" si="0"/>
        <v>http://www.yourwebsite.com/page/</v>
      </c>
      <c r="C26">
        <v>2</v>
      </c>
    </row>
    <row r="27" spans="1:4">
      <c r="A27" t="s">
        <v>243</v>
      </c>
      <c r="B27" t="str">
        <f t="shared" si="0"/>
        <v>http://www.yourwebsite.com/page/</v>
      </c>
      <c r="C27">
        <v>2</v>
      </c>
    </row>
    <row r="28" spans="1:4">
      <c r="A28" t="s">
        <v>243</v>
      </c>
      <c r="B28" t="str">
        <f t="shared" si="0"/>
        <v>http://www.yourwebsite.com/page/</v>
      </c>
      <c r="C28">
        <v>2</v>
      </c>
    </row>
    <row r="29" spans="1:4">
      <c r="A29" t="s">
        <v>243</v>
      </c>
      <c r="B29" t="str">
        <f t="shared" si="0"/>
        <v>http://www.yourwebsite.com/page/</v>
      </c>
      <c r="C29">
        <v>2</v>
      </c>
    </row>
    <row r="30" spans="1:4">
      <c r="A30" t="s">
        <v>243</v>
      </c>
      <c r="B30" t="str">
        <f t="shared" si="0"/>
        <v>http://www.yourwebsite.com/page/</v>
      </c>
      <c r="C30">
        <v>2</v>
      </c>
    </row>
    <row r="31" spans="1:4">
      <c r="A31" t="s">
        <v>243</v>
      </c>
      <c r="B31" t="str">
        <f t="shared" si="0"/>
        <v>http://www.yourwebsite.com/page/</v>
      </c>
      <c r="C31">
        <v>2</v>
      </c>
    </row>
    <row r="32" spans="1:4">
      <c r="A32" t="s">
        <v>243</v>
      </c>
      <c r="B32" t="str">
        <f t="shared" si="0"/>
        <v>http://www.yourwebsite.com/page/</v>
      </c>
      <c r="C32">
        <v>2</v>
      </c>
    </row>
    <row r="33" spans="1:3">
      <c r="A33" t="s">
        <v>243</v>
      </c>
      <c r="B33" t="str">
        <f t="shared" si="0"/>
        <v>http://www.yourwebsite.com/page/</v>
      </c>
      <c r="C33">
        <v>2</v>
      </c>
    </row>
    <row r="34" spans="1:3">
      <c r="A34" t="s">
        <v>243</v>
      </c>
      <c r="B34" t="str">
        <f t="shared" si="0"/>
        <v>http://www.yourwebsite.com/page/</v>
      </c>
      <c r="C34">
        <v>2</v>
      </c>
    </row>
    <row r="35" spans="1:3">
      <c r="A35" t="s">
        <v>243</v>
      </c>
      <c r="B35" t="str">
        <f t="shared" si="0"/>
        <v>http://www.yourwebsite.com/page/</v>
      </c>
      <c r="C35">
        <v>2</v>
      </c>
    </row>
    <row r="36" spans="1:3">
      <c r="A36" t="s">
        <v>243</v>
      </c>
      <c r="B36" t="str">
        <f t="shared" ref="B36:B67" si="1">CONCATENATE($A$2,A36)</f>
        <v>http://www.yourwebsite.com/page/</v>
      </c>
      <c r="C36">
        <v>2</v>
      </c>
    </row>
    <row r="37" spans="1:3">
      <c r="A37" t="s">
        <v>243</v>
      </c>
      <c r="B37" t="str">
        <f t="shared" si="1"/>
        <v>http://www.yourwebsite.com/page/</v>
      </c>
      <c r="C37">
        <v>2</v>
      </c>
    </row>
    <row r="38" spans="1:3">
      <c r="A38" t="s">
        <v>243</v>
      </c>
      <c r="B38" t="str">
        <f t="shared" si="1"/>
        <v>http://www.yourwebsite.com/page/</v>
      </c>
      <c r="C38">
        <v>2</v>
      </c>
    </row>
    <row r="39" spans="1:3">
      <c r="A39" t="s">
        <v>243</v>
      </c>
      <c r="B39" t="str">
        <f t="shared" si="1"/>
        <v>http://www.yourwebsite.com/page/</v>
      </c>
      <c r="C39">
        <v>2</v>
      </c>
    </row>
    <row r="40" spans="1:3">
      <c r="A40" t="s">
        <v>243</v>
      </c>
      <c r="B40" t="str">
        <f t="shared" si="1"/>
        <v>http://www.yourwebsite.com/page/</v>
      </c>
      <c r="C40">
        <v>2</v>
      </c>
    </row>
    <row r="41" spans="1:3">
      <c r="A41" t="s">
        <v>243</v>
      </c>
      <c r="B41" t="str">
        <f t="shared" si="1"/>
        <v>http://www.yourwebsite.com/page/</v>
      </c>
      <c r="C41">
        <v>2</v>
      </c>
    </row>
    <row r="42" spans="1:3">
      <c r="A42" t="s">
        <v>243</v>
      </c>
      <c r="B42" t="str">
        <f t="shared" si="1"/>
        <v>http://www.yourwebsite.com/page/</v>
      </c>
      <c r="C42">
        <v>2</v>
      </c>
    </row>
    <row r="43" spans="1:3">
      <c r="A43" t="s">
        <v>243</v>
      </c>
      <c r="B43" t="str">
        <f t="shared" si="1"/>
        <v>http://www.yourwebsite.com/page/</v>
      </c>
      <c r="C43">
        <v>2</v>
      </c>
    </row>
    <row r="44" spans="1:3">
      <c r="A44" t="s">
        <v>243</v>
      </c>
      <c r="B44" t="str">
        <f t="shared" si="1"/>
        <v>http://www.yourwebsite.com/page/</v>
      </c>
      <c r="C44">
        <v>2</v>
      </c>
    </row>
    <row r="45" spans="1:3">
      <c r="A45" t="s">
        <v>243</v>
      </c>
      <c r="B45" t="str">
        <f t="shared" si="1"/>
        <v>http://www.yourwebsite.com/page/</v>
      </c>
      <c r="C45">
        <v>2</v>
      </c>
    </row>
    <row r="46" spans="1:3">
      <c r="A46" t="s">
        <v>243</v>
      </c>
      <c r="B46" t="str">
        <f t="shared" si="1"/>
        <v>http://www.yourwebsite.com/page/</v>
      </c>
      <c r="C46">
        <v>2</v>
      </c>
    </row>
    <row r="47" spans="1:3">
      <c r="A47" t="s">
        <v>243</v>
      </c>
      <c r="B47" t="str">
        <f t="shared" si="1"/>
        <v>http://www.yourwebsite.com/page/</v>
      </c>
      <c r="C47">
        <v>2</v>
      </c>
    </row>
    <row r="48" spans="1:3">
      <c r="A48" t="s">
        <v>243</v>
      </c>
      <c r="B48" t="str">
        <f t="shared" si="1"/>
        <v>http://www.yourwebsite.com/page/</v>
      </c>
      <c r="C48">
        <v>2</v>
      </c>
    </row>
    <row r="49" spans="1:3">
      <c r="A49" t="s">
        <v>243</v>
      </c>
      <c r="B49" t="str">
        <f t="shared" si="1"/>
        <v>http://www.yourwebsite.com/page/</v>
      </c>
      <c r="C49">
        <v>2</v>
      </c>
    </row>
    <row r="50" spans="1:3">
      <c r="A50" t="s">
        <v>243</v>
      </c>
      <c r="B50" t="str">
        <f t="shared" si="1"/>
        <v>http://www.yourwebsite.com/page/</v>
      </c>
      <c r="C50">
        <v>2</v>
      </c>
    </row>
    <row r="51" spans="1:3">
      <c r="A51" t="s">
        <v>243</v>
      </c>
      <c r="B51" t="str">
        <f t="shared" si="1"/>
        <v>http://www.yourwebsite.com/page/</v>
      </c>
      <c r="C51">
        <v>2</v>
      </c>
    </row>
    <row r="52" spans="1:3">
      <c r="A52" t="s">
        <v>243</v>
      </c>
      <c r="B52" t="str">
        <f t="shared" si="1"/>
        <v>http://www.yourwebsite.com/page/</v>
      </c>
      <c r="C52">
        <v>2</v>
      </c>
    </row>
    <row r="53" spans="1:3">
      <c r="A53" t="s">
        <v>243</v>
      </c>
      <c r="B53" t="str">
        <f t="shared" si="1"/>
        <v>http://www.yourwebsite.com/page/</v>
      </c>
      <c r="C53">
        <v>2</v>
      </c>
    </row>
    <row r="54" spans="1:3">
      <c r="A54" t="s">
        <v>243</v>
      </c>
      <c r="B54" t="str">
        <f t="shared" si="1"/>
        <v>http://www.yourwebsite.com/page/</v>
      </c>
      <c r="C54">
        <v>2</v>
      </c>
    </row>
    <row r="55" spans="1:3">
      <c r="A55" t="s">
        <v>243</v>
      </c>
      <c r="B55" t="str">
        <f t="shared" si="1"/>
        <v>http://www.yourwebsite.com/page/</v>
      </c>
      <c r="C55">
        <v>2</v>
      </c>
    </row>
    <row r="56" spans="1:3">
      <c r="A56" t="s">
        <v>243</v>
      </c>
      <c r="B56" t="str">
        <f t="shared" si="1"/>
        <v>http://www.yourwebsite.com/page/</v>
      </c>
      <c r="C56">
        <v>2</v>
      </c>
    </row>
    <row r="57" spans="1:3">
      <c r="A57" t="s">
        <v>243</v>
      </c>
      <c r="B57" t="str">
        <f t="shared" si="1"/>
        <v>http://www.yourwebsite.com/page/</v>
      </c>
      <c r="C57">
        <v>2</v>
      </c>
    </row>
    <row r="58" spans="1:3">
      <c r="A58" t="s">
        <v>243</v>
      </c>
      <c r="B58" t="str">
        <f t="shared" si="1"/>
        <v>http://www.yourwebsite.com/page/</v>
      </c>
      <c r="C58">
        <v>2</v>
      </c>
    </row>
    <row r="59" spans="1:3">
      <c r="A59" t="s">
        <v>243</v>
      </c>
      <c r="B59" t="str">
        <f t="shared" si="1"/>
        <v>http://www.yourwebsite.com/page/</v>
      </c>
      <c r="C59">
        <v>2</v>
      </c>
    </row>
    <row r="60" spans="1:3">
      <c r="A60" t="s">
        <v>243</v>
      </c>
      <c r="B60" t="str">
        <f t="shared" si="1"/>
        <v>http://www.yourwebsite.com/page/</v>
      </c>
      <c r="C60">
        <v>2</v>
      </c>
    </row>
    <row r="61" spans="1:3">
      <c r="A61" t="s">
        <v>243</v>
      </c>
      <c r="B61" t="str">
        <f t="shared" si="1"/>
        <v>http://www.yourwebsite.com/page/</v>
      </c>
      <c r="C61">
        <v>2</v>
      </c>
    </row>
    <row r="62" spans="1:3">
      <c r="A62" t="s">
        <v>243</v>
      </c>
      <c r="B62" t="str">
        <f t="shared" si="1"/>
        <v>http://www.yourwebsite.com/page/</v>
      </c>
      <c r="C62">
        <v>2</v>
      </c>
    </row>
    <row r="63" spans="1:3">
      <c r="A63" t="s">
        <v>243</v>
      </c>
      <c r="B63" t="str">
        <f t="shared" si="1"/>
        <v>http://www.yourwebsite.com/page/</v>
      </c>
      <c r="C63">
        <v>2</v>
      </c>
    </row>
    <row r="64" spans="1:3">
      <c r="A64" t="s">
        <v>243</v>
      </c>
      <c r="B64" t="str">
        <f t="shared" si="1"/>
        <v>http://www.yourwebsite.com/page/</v>
      </c>
      <c r="C64">
        <v>2</v>
      </c>
    </row>
    <row r="65" spans="1:3">
      <c r="A65" t="s">
        <v>243</v>
      </c>
      <c r="B65" t="str">
        <f t="shared" si="1"/>
        <v>http://www.yourwebsite.com/page/</v>
      </c>
      <c r="C65">
        <v>2</v>
      </c>
    </row>
    <row r="66" spans="1:3">
      <c r="A66" t="s">
        <v>243</v>
      </c>
      <c r="B66" t="str">
        <f t="shared" si="1"/>
        <v>http://www.yourwebsite.com/page/</v>
      </c>
      <c r="C66">
        <v>2</v>
      </c>
    </row>
    <row r="67" spans="1:3">
      <c r="A67" t="s">
        <v>243</v>
      </c>
      <c r="B67" t="str">
        <f t="shared" si="1"/>
        <v>http://www.yourwebsite.com/page/</v>
      </c>
      <c r="C67">
        <v>2</v>
      </c>
    </row>
    <row r="68" spans="1:3">
      <c r="A68" t="s">
        <v>243</v>
      </c>
      <c r="B68" t="str">
        <f t="shared" ref="B68:B75" si="2">CONCATENATE($A$2,A68)</f>
        <v>http://www.yourwebsite.com/page/</v>
      </c>
      <c r="C68">
        <v>2</v>
      </c>
    </row>
    <row r="69" spans="1:3">
      <c r="A69" t="s">
        <v>243</v>
      </c>
      <c r="B69" t="str">
        <f t="shared" si="2"/>
        <v>http://www.yourwebsite.com/page/</v>
      </c>
      <c r="C69">
        <v>2</v>
      </c>
    </row>
    <row r="70" spans="1:3">
      <c r="A70" t="s">
        <v>243</v>
      </c>
      <c r="B70" t="str">
        <f t="shared" si="2"/>
        <v>http://www.yourwebsite.com/page/</v>
      </c>
      <c r="C70">
        <v>2</v>
      </c>
    </row>
    <row r="71" spans="1:3">
      <c r="A71" t="s">
        <v>243</v>
      </c>
      <c r="B71" t="str">
        <f t="shared" si="2"/>
        <v>http://www.yourwebsite.com/page/</v>
      </c>
      <c r="C71">
        <v>2</v>
      </c>
    </row>
    <row r="72" spans="1:3">
      <c r="A72" t="s">
        <v>243</v>
      </c>
      <c r="B72" t="str">
        <f t="shared" si="2"/>
        <v>http://www.yourwebsite.com/page/</v>
      </c>
      <c r="C72">
        <v>2</v>
      </c>
    </row>
    <row r="73" spans="1:3">
      <c r="A73" t="s">
        <v>243</v>
      </c>
      <c r="B73" t="str">
        <f t="shared" si="2"/>
        <v>http://www.yourwebsite.com/page/</v>
      </c>
      <c r="C73">
        <v>2</v>
      </c>
    </row>
    <row r="74" spans="1:3">
      <c r="A74" t="s">
        <v>243</v>
      </c>
      <c r="B74" t="str">
        <f t="shared" si="2"/>
        <v>http://www.yourwebsite.com/page/</v>
      </c>
      <c r="C74">
        <v>2</v>
      </c>
    </row>
    <row r="75" spans="1:3">
      <c r="A75" t="s">
        <v>243</v>
      </c>
      <c r="B75" t="str">
        <f t="shared" si="2"/>
        <v>http://www.yourwebsite.com/page/</v>
      </c>
      <c r="C75">
        <v>2</v>
      </c>
    </row>
  </sheetData>
  <hyperlinks>
    <hyperlink ref="A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B22" sqref="B22"/>
    </sheetView>
  </sheetViews>
  <sheetFormatPr defaultRowHeight="15"/>
  <cols>
    <col min="1" max="1" width="11.140625" bestFit="1" customWidth="1"/>
    <col min="2" max="2" width="68.5703125" bestFit="1" customWidth="1"/>
    <col min="4" max="4" width="40.5703125" bestFit="1" customWidth="1"/>
    <col min="5" max="5" width="12.140625" bestFit="1" customWidth="1"/>
  </cols>
  <sheetData>
    <row r="1" spans="1:11">
      <c r="B1" t="s">
        <v>237</v>
      </c>
      <c r="C1" t="s">
        <v>9</v>
      </c>
      <c r="D1" t="s">
        <v>233</v>
      </c>
      <c r="E1" t="s">
        <v>238</v>
      </c>
    </row>
    <row r="2" spans="1:11">
      <c r="A2" s="6">
        <v>1604489</v>
      </c>
      <c r="B2" s="6" t="s">
        <v>94</v>
      </c>
      <c r="C2" s="6">
        <v>113.5</v>
      </c>
      <c r="D2" s="6" t="s">
        <v>221</v>
      </c>
      <c r="E2" s="6">
        <f t="shared" ref="E2:E10" si="0">VLOOKUP(D2,$B$12:$C$26,2,FALSE)</f>
        <v>31.5</v>
      </c>
    </row>
    <row r="3" spans="1:11">
      <c r="A3" s="6">
        <v>1604002</v>
      </c>
      <c r="B3" s="8" t="s">
        <v>93</v>
      </c>
      <c r="C3" s="6">
        <v>84.49</v>
      </c>
      <c r="D3" s="6" t="s">
        <v>215</v>
      </c>
      <c r="E3" s="6">
        <f t="shared" si="0"/>
        <v>9.8699999999999992</v>
      </c>
    </row>
    <row r="4" spans="1:11">
      <c r="A4" s="6">
        <v>1603550</v>
      </c>
      <c r="B4" s="6" t="s">
        <v>14</v>
      </c>
      <c r="C4" s="6">
        <v>44.06</v>
      </c>
      <c r="D4" s="6" t="s">
        <v>220</v>
      </c>
      <c r="E4" s="6">
        <f t="shared" si="0"/>
        <v>26.08</v>
      </c>
    </row>
    <row r="5" spans="1:11">
      <c r="A5" s="6">
        <v>1603503</v>
      </c>
      <c r="B5" s="8" t="s">
        <v>71</v>
      </c>
      <c r="C5" s="6">
        <v>42.22</v>
      </c>
      <c r="D5" s="6" t="s">
        <v>216</v>
      </c>
      <c r="E5" s="6">
        <f t="shared" si="0"/>
        <v>15.28</v>
      </c>
    </row>
    <row r="6" spans="1:11">
      <c r="A6" s="6">
        <v>1603316</v>
      </c>
      <c r="B6" s="6" t="s">
        <v>41</v>
      </c>
      <c r="C6" s="6">
        <v>19.75</v>
      </c>
      <c r="D6" s="6" t="s">
        <v>234</v>
      </c>
      <c r="E6" s="6" t="e">
        <f t="shared" si="0"/>
        <v>#N/A</v>
      </c>
    </row>
    <row r="7" spans="1:11">
      <c r="B7" t="s">
        <v>111</v>
      </c>
      <c r="C7">
        <v>19.75</v>
      </c>
      <c r="D7" t="s">
        <v>235</v>
      </c>
      <c r="E7" t="e">
        <f t="shared" si="0"/>
        <v>#N/A</v>
      </c>
    </row>
    <row r="8" spans="1:11">
      <c r="B8" t="s">
        <v>123</v>
      </c>
      <c r="C8">
        <v>19.75</v>
      </c>
      <c r="D8" t="s">
        <v>236</v>
      </c>
      <c r="E8" t="e">
        <f t="shared" si="0"/>
        <v>#N/A</v>
      </c>
    </row>
    <row r="9" spans="1:11">
      <c r="B9" t="s">
        <v>124</v>
      </c>
      <c r="C9">
        <v>19.75</v>
      </c>
      <c r="D9" t="s">
        <v>217</v>
      </c>
      <c r="E9" t="e">
        <f t="shared" si="0"/>
        <v>#N/A</v>
      </c>
    </row>
    <row r="10" spans="1:11">
      <c r="A10" s="6">
        <v>1604223</v>
      </c>
      <c r="B10" s="6" t="s">
        <v>58</v>
      </c>
      <c r="C10" s="6">
        <v>12.99</v>
      </c>
      <c r="D10" s="6" t="s">
        <v>231</v>
      </c>
      <c r="E10" s="6" t="e">
        <f t="shared" si="0"/>
        <v>#N/A</v>
      </c>
    </row>
    <row r="12" spans="1:11">
      <c r="A12" s="6">
        <v>1603550</v>
      </c>
      <c r="B12" s="6" t="s">
        <v>220</v>
      </c>
      <c r="C12" s="9">
        <v>26.08</v>
      </c>
      <c r="D12">
        <v>1</v>
      </c>
      <c r="I12" s="7"/>
      <c r="J12" s="7"/>
      <c r="K12" s="7"/>
    </row>
    <row r="13" spans="1:11">
      <c r="A13" s="6">
        <v>1603550</v>
      </c>
      <c r="B13" s="6" t="s">
        <v>219</v>
      </c>
      <c r="C13" s="9">
        <v>17.98</v>
      </c>
      <c r="D13">
        <v>2</v>
      </c>
    </row>
    <row r="14" spans="1:11">
      <c r="A14" s="6">
        <v>1604489</v>
      </c>
      <c r="B14" s="6" t="s">
        <v>221</v>
      </c>
      <c r="C14" s="9">
        <v>31.5</v>
      </c>
      <c r="D14">
        <v>3</v>
      </c>
      <c r="I14" s="7"/>
      <c r="J14" s="7"/>
      <c r="K14" s="7"/>
    </row>
    <row r="15" spans="1:11">
      <c r="A15" s="6">
        <v>1604489</v>
      </c>
      <c r="B15" s="6" t="s">
        <v>222</v>
      </c>
      <c r="C15" s="9">
        <v>31.5</v>
      </c>
      <c r="D15">
        <v>4</v>
      </c>
    </row>
    <row r="16" spans="1:11">
      <c r="A16" s="6">
        <v>1604489</v>
      </c>
      <c r="B16" s="6" t="s">
        <v>223</v>
      </c>
      <c r="C16" s="9">
        <v>31.5</v>
      </c>
      <c r="D16">
        <v>5</v>
      </c>
      <c r="I16" s="7"/>
      <c r="J16" s="7"/>
      <c r="K16" s="7"/>
    </row>
    <row r="17" spans="1:11">
      <c r="A17" s="6">
        <v>1604489</v>
      </c>
      <c r="B17" s="6" t="s">
        <v>224</v>
      </c>
      <c r="C17" s="9">
        <v>19</v>
      </c>
      <c r="D17">
        <v>6</v>
      </c>
    </row>
    <row r="18" spans="1:11">
      <c r="A18" s="6">
        <v>1604002</v>
      </c>
      <c r="B18" s="6" t="s">
        <v>225</v>
      </c>
      <c r="C18" s="9">
        <v>53.96</v>
      </c>
      <c r="D18">
        <v>7</v>
      </c>
      <c r="I18" s="7"/>
      <c r="J18" s="7"/>
      <c r="K18" s="7"/>
    </row>
    <row r="19" spans="1:11">
      <c r="A19" s="6">
        <v>1604002</v>
      </c>
      <c r="B19" s="6" t="s">
        <v>226</v>
      </c>
      <c r="C19" s="9">
        <v>20.66</v>
      </c>
      <c r="D19">
        <v>8</v>
      </c>
    </row>
    <row r="20" spans="1:11">
      <c r="A20" s="6">
        <v>1604002</v>
      </c>
      <c r="B20" s="6" t="s">
        <v>215</v>
      </c>
      <c r="C20" s="9">
        <v>9.8699999999999992</v>
      </c>
      <c r="D20">
        <v>9</v>
      </c>
      <c r="I20" s="7"/>
      <c r="J20" s="7"/>
      <c r="K20" s="7"/>
    </row>
    <row r="21" spans="1:11">
      <c r="A21" s="6">
        <v>1603503</v>
      </c>
      <c r="B21" s="6" t="s">
        <v>216</v>
      </c>
      <c r="C21" s="9">
        <v>15.28</v>
      </c>
      <c r="D21">
        <v>10</v>
      </c>
    </row>
    <row r="22" spans="1:11">
      <c r="A22" s="6">
        <v>1603503</v>
      </c>
      <c r="B22" s="6" t="s">
        <v>227</v>
      </c>
      <c r="C22" s="9">
        <v>15.26</v>
      </c>
      <c r="D22">
        <v>11</v>
      </c>
    </row>
    <row r="23" spans="1:11">
      <c r="A23" s="6">
        <v>1603503</v>
      </c>
      <c r="B23" s="6" t="s">
        <v>228</v>
      </c>
      <c r="C23" s="9">
        <v>11.68</v>
      </c>
      <c r="D23">
        <v>12</v>
      </c>
    </row>
    <row r="24" spans="1:11">
      <c r="A24" s="6">
        <v>1603316</v>
      </c>
      <c r="B24" s="6" t="s">
        <v>229</v>
      </c>
      <c r="C24" s="9">
        <v>12.59</v>
      </c>
      <c r="D24">
        <v>13</v>
      </c>
    </row>
    <row r="25" spans="1:11">
      <c r="A25" s="6">
        <v>1603316</v>
      </c>
      <c r="B25" s="6" t="s">
        <v>230</v>
      </c>
      <c r="C25" s="9">
        <v>7.16</v>
      </c>
      <c r="D25">
        <v>14</v>
      </c>
    </row>
    <row r="26" spans="1:11">
      <c r="A26" s="6">
        <v>1604223</v>
      </c>
      <c r="B26" s="6" t="s">
        <v>232</v>
      </c>
      <c r="C26" s="9">
        <v>12.99</v>
      </c>
      <c r="D26">
        <v>15</v>
      </c>
    </row>
  </sheetData>
  <hyperlinks>
    <hyperlink ref="B5" r:id="rId1"/>
    <hyperlink ref="B3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A61" workbookViewId="0">
      <selection activeCell="G77" sqref="G77"/>
    </sheetView>
  </sheetViews>
  <sheetFormatPr defaultRowHeight="15"/>
  <cols>
    <col min="1" max="1" width="25.7109375" bestFit="1" customWidth="1"/>
    <col min="2" max="2" width="34.5703125" bestFit="1" customWidth="1"/>
    <col min="3" max="8" width="10.7109375" customWidth="1"/>
  </cols>
  <sheetData>
    <row r="1" spans="1:8" ht="23.25">
      <c r="A1" s="2" t="s">
        <v>244</v>
      </c>
      <c r="B1" s="11"/>
      <c r="C1" s="12"/>
      <c r="D1" s="12"/>
      <c r="E1" s="12"/>
      <c r="F1" s="12"/>
      <c r="G1" s="12"/>
      <c r="H1" s="12"/>
    </row>
    <row r="2" spans="1:8">
      <c r="A2" s="16" t="s">
        <v>245</v>
      </c>
      <c r="B2" s="17"/>
      <c r="C2" s="17"/>
      <c r="D2" s="17"/>
      <c r="E2" s="17"/>
      <c r="F2" s="17"/>
      <c r="G2" s="17"/>
      <c r="H2" s="17"/>
    </row>
    <row r="3" spans="1:8" s="10" customFormat="1" ht="45">
      <c r="A3" s="24" t="s">
        <v>240</v>
      </c>
      <c r="B3" s="24"/>
      <c r="C3" s="25" t="s">
        <v>5</v>
      </c>
      <c r="D3" s="25" t="s">
        <v>13</v>
      </c>
      <c r="E3" s="25" t="s">
        <v>138</v>
      </c>
      <c r="F3" s="22" t="s">
        <v>248</v>
      </c>
      <c r="G3" s="25" t="s">
        <v>7</v>
      </c>
      <c r="H3" s="25" t="s">
        <v>241</v>
      </c>
    </row>
    <row r="4" spans="1:8">
      <c r="A4" s="17" t="s">
        <v>243</v>
      </c>
      <c r="B4" s="17" t="str">
        <f>CONCATENATE($A$2,A4)</f>
        <v>http://www.yourwebsite.com/page/</v>
      </c>
      <c r="C4" s="17">
        <v>13</v>
      </c>
      <c r="D4" s="18">
        <v>2.31</v>
      </c>
      <c r="E4" s="19">
        <v>0.23080000000000001</v>
      </c>
      <c r="F4" s="17">
        <v>2</v>
      </c>
      <c r="G4" s="20">
        <v>3.2175925925925926E-3</v>
      </c>
      <c r="H4" s="17">
        <v>110</v>
      </c>
    </row>
    <row r="5" spans="1:8">
      <c r="A5" s="17" t="s">
        <v>243</v>
      </c>
      <c r="B5" s="17" t="str">
        <f t="shared" ref="B5:B68" si="0">CONCATENATE($A$2,A5)</f>
        <v>http://www.yourwebsite.com/page/</v>
      </c>
      <c r="C5" s="17">
        <v>7</v>
      </c>
      <c r="D5" s="18">
        <v>0</v>
      </c>
      <c r="E5" s="19">
        <v>1</v>
      </c>
      <c r="F5" s="17">
        <v>0</v>
      </c>
      <c r="G5" s="20">
        <v>0</v>
      </c>
      <c r="H5" s="17">
        <v>7</v>
      </c>
    </row>
    <row r="6" spans="1:8">
      <c r="A6" s="17" t="s">
        <v>243</v>
      </c>
      <c r="B6" s="17" t="str">
        <f t="shared" si="0"/>
        <v>http://www.yourwebsite.com/page/</v>
      </c>
      <c r="C6" s="17">
        <v>4</v>
      </c>
      <c r="D6" s="18">
        <v>0</v>
      </c>
      <c r="E6" s="19">
        <v>0.25</v>
      </c>
      <c r="F6" s="17">
        <v>0</v>
      </c>
      <c r="G6" s="20">
        <v>1.3425925925925925E-3</v>
      </c>
      <c r="H6" s="17">
        <v>11</v>
      </c>
    </row>
    <row r="7" spans="1:8">
      <c r="A7" s="17" t="s">
        <v>243</v>
      </c>
      <c r="B7" s="17" t="str">
        <f t="shared" si="0"/>
        <v>http://www.yourwebsite.com/page/</v>
      </c>
      <c r="C7" s="17">
        <v>1</v>
      </c>
      <c r="D7" s="18">
        <v>0</v>
      </c>
      <c r="E7" s="19">
        <v>0</v>
      </c>
      <c r="F7" s="17">
        <v>0</v>
      </c>
      <c r="G7" s="20">
        <v>2.1643518518518518E-3</v>
      </c>
      <c r="H7" s="17">
        <v>2</v>
      </c>
    </row>
    <row r="8" spans="1:8">
      <c r="A8" s="17" t="s">
        <v>243</v>
      </c>
      <c r="B8" s="17" t="str">
        <f t="shared" si="0"/>
        <v>http://www.yourwebsite.com/page/</v>
      </c>
      <c r="C8" s="17">
        <v>1</v>
      </c>
      <c r="D8" s="18">
        <v>0</v>
      </c>
      <c r="E8" s="19">
        <v>0</v>
      </c>
      <c r="F8" s="17">
        <v>0</v>
      </c>
      <c r="G8" s="20">
        <v>1.0358796296296295E-2</v>
      </c>
      <c r="H8" s="17">
        <v>10</v>
      </c>
    </row>
    <row r="9" spans="1:8">
      <c r="A9" s="17" t="s">
        <v>243</v>
      </c>
      <c r="B9" s="17" t="str">
        <f t="shared" si="0"/>
        <v>http://www.yourwebsite.com/page/</v>
      </c>
      <c r="C9" s="17">
        <v>1</v>
      </c>
      <c r="D9" s="18">
        <v>0</v>
      </c>
      <c r="E9" s="19">
        <v>1</v>
      </c>
      <c r="F9" s="17">
        <v>0</v>
      </c>
      <c r="G9" s="20">
        <v>0</v>
      </c>
      <c r="H9" s="17">
        <v>1</v>
      </c>
    </row>
    <row r="10" spans="1:8">
      <c r="A10" s="17" t="s">
        <v>243</v>
      </c>
      <c r="B10" s="17" t="str">
        <f t="shared" si="0"/>
        <v>http://www.yourwebsite.com/page/</v>
      </c>
      <c r="C10" s="17">
        <v>6</v>
      </c>
      <c r="D10" s="18">
        <v>0</v>
      </c>
      <c r="E10" s="19">
        <v>0.33329999999999999</v>
      </c>
      <c r="F10" s="17">
        <v>0</v>
      </c>
      <c r="G10" s="20">
        <v>1.9907407407407408E-3</v>
      </c>
      <c r="H10" s="17">
        <v>12</v>
      </c>
    </row>
    <row r="11" spans="1:8">
      <c r="A11" s="17" t="s">
        <v>243</v>
      </c>
      <c r="B11" s="17" t="str">
        <f t="shared" si="0"/>
        <v>http://www.yourwebsite.com/page/</v>
      </c>
      <c r="C11" s="17">
        <v>2</v>
      </c>
      <c r="D11" s="18">
        <v>0</v>
      </c>
      <c r="E11" s="19">
        <v>1</v>
      </c>
      <c r="F11" s="17">
        <v>0</v>
      </c>
      <c r="G11" s="20">
        <v>0</v>
      </c>
      <c r="H11" s="17">
        <v>2</v>
      </c>
    </row>
    <row r="12" spans="1:8">
      <c r="A12" s="17" t="s">
        <v>243</v>
      </c>
      <c r="B12" s="17" t="str">
        <f t="shared" si="0"/>
        <v>http://www.yourwebsite.com/page/</v>
      </c>
      <c r="C12" s="17">
        <v>1</v>
      </c>
      <c r="D12" s="18">
        <v>0</v>
      </c>
      <c r="E12" s="19">
        <v>0</v>
      </c>
      <c r="F12" s="17">
        <v>0</v>
      </c>
      <c r="G12" s="20">
        <v>2.2060185185185183E-2</v>
      </c>
      <c r="H12" s="17">
        <v>53</v>
      </c>
    </row>
    <row r="13" spans="1:8">
      <c r="A13" s="17" t="s">
        <v>243</v>
      </c>
      <c r="B13" s="17" t="str">
        <f t="shared" si="0"/>
        <v>http://www.yourwebsite.com/page/</v>
      </c>
      <c r="C13" s="17">
        <v>1</v>
      </c>
      <c r="D13" s="18">
        <v>0</v>
      </c>
      <c r="E13" s="19">
        <v>1</v>
      </c>
      <c r="F13" s="17">
        <v>0</v>
      </c>
      <c r="G13" s="20">
        <v>0</v>
      </c>
      <c r="H13" s="17">
        <v>1</v>
      </c>
    </row>
    <row r="14" spans="1:8">
      <c r="A14" s="17" t="s">
        <v>243</v>
      </c>
      <c r="B14" s="17" t="str">
        <f t="shared" si="0"/>
        <v>http://www.yourwebsite.com/page/</v>
      </c>
      <c r="C14" s="17">
        <v>2</v>
      </c>
      <c r="D14" s="18">
        <v>0</v>
      </c>
      <c r="E14" s="19">
        <v>1</v>
      </c>
      <c r="F14" s="17">
        <v>0</v>
      </c>
      <c r="G14" s="20">
        <v>0</v>
      </c>
      <c r="H14" s="17">
        <v>2</v>
      </c>
    </row>
    <row r="15" spans="1:8">
      <c r="A15" s="17" t="s">
        <v>243</v>
      </c>
      <c r="B15" s="17" t="str">
        <f t="shared" si="0"/>
        <v>http://www.yourwebsite.com/page/</v>
      </c>
      <c r="C15" s="17">
        <v>1</v>
      </c>
      <c r="D15" s="18">
        <v>0</v>
      </c>
      <c r="E15" s="19">
        <v>1</v>
      </c>
      <c r="F15" s="17">
        <v>0</v>
      </c>
      <c r="G15" s="20">
        <v>0</v>
      </c>
      <c r="H15" s="17">
        <v>1</v>
      </c>
    </row>
    <row r="16" spans="1:8">
      <c r="A16" s="17" t="s">
        <v>243</v>
      </c>
      <c r="B16" s="17" t="str">
        <f t="shared" si="0"/>
        <v>http://www.yourwebsite.com/page/</v>
      </c>
      <c r="C16" s="17">
        <v>2</v>
      </c>
      <c r="D16" s="18">
        <v>0</v>
      </c>
      <c r="E16" s="19">
        <v>1</v>
      </c>
      <c r="F16" s="17">
        <v>0</v>
      </c>
      <c r="G16" s="20">
        <v>0</v>
      </c>
      <c r="H16" s="17">
        <v>2</v>
      </c>
    </row>
    <row r="17" spans="1:8">
      <c r="A17" s="17" t="s">
        <v>243</v>
      </c>
      <c r="B17" s="17" t="str">
        <f t="shared" si="0"/>
        <v>http://www.yourwebsite.com/page/</v>
      </c>
      <c r="C17" s="17">
        <v>1</v>
      </c>
      <c r="D17" s="18">
        <v>0</v>
      </c>
      <c r="E17" s="19">
        <v>0</v>
      </c>
      <c r="F17" s="17">
        <v>0</v>
      </c>
      <c r="G17" s="20">
        <v>2.3483796296296298E-2</v>
      </c>
      <c r="H17" s="17">
        <v>16</v>
      </c>
    </row>
    <row r="18" spans="1:8">
      <c r="A18" s="17" t="s">
        <v>243</v>
      </c>
      <c r="B18" s="17" t="str">
        <f t="shared" si="0"/>
        <v>http://www.yourwebsite.com/page/</v>
      </c>
      <c r="C18" s="17">
        <v>2</v>
      </c>
      <c r="D18" s="18">
        <v>0</v>
      </c>
      <c r="E18" s="19">
        <v>1</v>
      </c>
      <c r="F18" s="17">
        <v>0</v>
      </c>
      <c r="G18" s="20">
        <v>0</v>
      </c>
      <c r="H18" s="17">
        <v>2</v>
      </c>
    </row>
    <row r="19" spans="1:8">
      <c r="A19" s="17" t="s">
        <v>243</v>
      </c>
      <c r="B19" s="17" t="str">
        <f t="shared" si="0"/>
        <v>http://www.yourwebsite.com/page/</v>
      </c>
      <c r="C19" s="17">
        <v>1</v>
      </c>
      <c r="D19" s="18">
        <v>0</v>
      </c>
      <c r="E19" s="19">
        <v>1</v>
      </c>
      <c r="F19" s="17">
        <v>0</v>
      </c>
      <c r="G19" s="20">
        <v>0</v>
      </c>
      <c r="H19" s="17">
        <v>1</v>
      </c>
    </row>
    <row r="20" spans="1:8">
      <c r="A20" s="17" t="s">
        <v>243</v>
      </c>
      <c r="B20" s="17" t="str">
        <f t="shared" si="0"/>
        <v>http://www.yourwebsite.com/page/</v>
      </c>
      <c r="C20" s="17">
        <v>9</v>
      </c>
      <c r="D20" s="18">
        <v>0</v>
      </c>
      <c r="E20" s="19">
        <v>0.77780000000000005</v>
      </c>
      <c r="F20" s="17">
        <v>0</v>
      </c>
      <c r="G20" s="20">
        <v>4.6296296296296294E-5</v>
      </c>
      <c r="H20" s="17">
        <v>11</v>
      </c>
    </row>
    <row r="21" spans="1:8">
      <c r="A21" s="17" t="s">
        <v>243</v>
      </c>
      <c r="B21" s="17" t="str">
        <f t="shared" si="0"/>
        <v>http://www.yourwebsite.com/page/</v>
      </c>
      <c r="C21" s="17">
        <v>3</v>
      </c>
      <c r="D21" s="18">
        <v>0</v>
      </c>
      <c r="E21" s="19">
        <v>1</v>
      </c>
      <c r="F21" s="17">
        <v>0</v>
      </c>
      <c r="G21" s="20">
        <v>0</v>
      </c>
      <c r="H21" s="17">
        <v>3</v>
      </c>
    </row>
    <row r="22" spans="1:8">
      <c r="A22" s="17" t="s">
        <v>243</v>
      </c>
      <c r="B22" s="17" t="str">
        <f t="shared" si="0"/>
        <v>http://www.yourwebsite.com/page/</v>
      </c>
      <c r="C22" s="17">
        <v>4</v>
      </c>
      <c r="D22" s="18">
        <v>0</v>
      </c>
      <c r="E22" s="19">
        <v>0.75</v>
      </c>
      <c r="F22" s="17">
        <v>0</v>
      </c>
      <c r="G22" s="20">
        <v>4.6296296296296294E-5</v>
      </c>
      <c r="H22" s="17">
        <v>5</v>
      </c>
    </row>
    <row r="23" spans="1:8">
      <c r="A23" s="17" t="s">
        <v>243</v>
      </c>
      <c r="B23" s="17" t="str">
        <f t="shared" si="0"/>
        <v>http://www.yourwebsite.com/page/</v>
      </c>
      <c r="C23" s="17">
        <v>1</v>
      </c>
      <c r="D23" s="18">
        <v>0</v>
      </c>
      <c r="E23" s="19">
        <v>1</v>
      </c>
      <c r="F23" s="17">
        <v>0</v>
      </c>
      <c r="G23" s="20">
        <v>0</v>
      </c>
      <c r="H23" s="17">
        <v>1</v>
      </c>
    </row>
    <row r="24" spans="1:8">
      <c r="A24" s="17" t="s">
        <v>243</v>
      </c>
      <c r="B24" s="17" t="str">
        <f t="shared" si="0"/>
        <v>http://www.yourwebsite.com/page/</v>
      </c>
      <c r="C24" s="17">
        <v>1</v>
      </c>
      <c r="D24" s="18">
        <v>0</v>
      </c>
      <c r="E24" s="19">
        <v>1</v>
      </c>
      <c r="F24" s="17">
        <v>0</v>
      </c>
      <c r="G24" s="20">
        <v>0</v>
      </c>
      <c r="H24" s="17">
        <v>1</v>
      </c>
    </row>
    <row r="25" spans="1:8">
      <c r="A25" s="17" t="s">
        <v>243</v>
      </c>
      <c r="B25" s="17" t="str">
        <f t="shared" si="0"/>
        <v>http://www.yourwebsite.com/page/</v>
      </c>
      <c r="C25" s="17">
        <v>1</v>
      </c>
      <c r="D25" s="18">
        <v>0</v>
      </c>
      <c r="E25" s="19">
        <v>1</v>
      </c>
      <c r="F25" s="17">
        <v>0</v>
      </c>
      <c r="G25" s="20">
        <v>0</v>
      </c>
      <c r="H25" s="17">
        <v>1</v>
      </c>
    </row>
    <row r="26" spans="1:8">
      <c r="A26" s="17" t="s">
        <v>243</v>
      </c>
      <c r="B26" s="17" t="str">
        <f t="shared" si="0"/>
        <v>http://www.yourwebsite.com/page/</v>
      </c>
      <c r="C26" s="17">
        <v>1</v>
      </c>
      <c r="D26" s="18">
        <v>0</v>
      </c>
      <c r="E26" s="19">
        <v>1</v>
      </c>
      <c r="F26" s="17">
        <v>0</v>
      </c>
      <c r="G26" s="20">
        <v>0</v>
      </c>
      <c r="H26" s="17">
        <v>1</v>
      </c>
    </row>
    <row r="27" spans="1:8">
      <c r="A27" s="17" t="s">
        <v>243</v>
      </c>
      <c r="B27" s="17" t="str">
        <f t="shared" si="0"/>
        <v>http://www.yourwebsite.com/page/</v>
      </c>
      <c r="C27" s="17">
        <v>3</v>
      </c>
      <c r="D27" s="18">
        <v>0</v>
      </c>
      <c r="E27" s="19">
        <v>1</v>
      </c>
      <c r="F27" s="17">
        <v>0</v>
      </c>
      <c r="G27" s="20">
        <v>0</v>
      </c>
      <c r="H27" s="17">
        <v>3</v>
      </c>
    </row>
    <row r="28" spans="1:8">
      <c r="A28" s="17" t="s">
        <v>243</v>
      </c>
      <c r="B28" s="17" t="str">
        <f t="shared" si="0"/>
        <v>http://www.yourwebsite.com/page/</v>
      </c>
      <c r="C28" s="17">
        <v>1</v>
      </c>
      <c r="D28" s="18">
        <v>0</v>
      </c>
      <c r="E28" s="19">
        <v>0</v>
      </c>
      <c r="F28" s="17">
        <v>0</v>
      </c>
      <c r="G28" s="20">
        <v>3.7037037037037035E-4</v>
      </c>
      <c r="H28" s="17">
        <v>2</v>
      </c>
    </row>
    <row r="29" spans="1:8">
      <c r="A29" s="17" t="s">
        <v>243</v>
      </c>
      <c r="B29" s="17" t="str">
        <f t="shared" si="0"/>
        <v>http://www.yourwebsite.com/page/</v>
      </c>
      <c r="C29" s="17">
        <v>3</v>
      </c>
      <c r="D29" s="18">
        <v>0</v>
      </c>
      <c r="E29" s="19">
        <v>0.33329999999999999</v>
      </c>
      <c r="F29" s="17">
        <v>0</v>
      </c>
      <c r="G29" s="20">
        <v>9.2592592592592585E-4</v>
      </c>
      <c r="H29" s="17">
        <v>11</v>
      </c>
    </row>
    <row r="30" spans="1:8">
      <c r="A30" s="17" t="s">
        <v>243</v>
      </c>
      <c r="B30" s="17" t="str">
        <f t="shared" si="0"/>
        <v>http://www.yourwebsite.com/page/</v>
      </c>
      <c r="C30" s="17">
        <v>1</v>
      </c>
      <c r="D30" s="18">
        <v>0</v>
      </c>
      <c r="E30" s="19">
        <v>1</v>
      </c>
      <c r="F30" s="17">
        <v>0</v>
      </c>
      <c r="G30" s="20">
        <v>0</v>
      </c>
      <c r="H30" s="17">
        <v>1</v>
      </c>
    </row>
    <row r="31" spans="1:8">
      <c r="A31" s="17" t="s">
        <v>243</v>
      </c>
      <c r="B31" s="17" t="str">
        <f t="shared" si="0"/>
        <v>http://www.yourwebsite.com/page/</v>
      </c>
      <c r="C31" s="17">
        <v>1</v>
      </c>
      <c r="D31" s="18">
        <v>0</v>
      </c>
      <c r="E31" s="19">
        <v>0</v>
      </c>
      <c r="F31" s="17">
        <v>0</v>
      </c>
      <c r="G31" s="20">
        <v>4.9652777777777777E-3</v>
      </c>
      <c r="H31" s="17">
        <v>21</v>
      </c>
    </row>
    <row r="32" spans="1:8">
      <c r="A32" s="17" t="s">
        <v>243</v>
      </c>
      <c r="B32" s="17" t="str">
        <f t="shared" si="0"/>
        <v>http://www.yourwebsite.com/page/</v>
      </c>
      <c r="C32" s="17">
        <v>1</v>
      </c>
      <c r="D32" s="18">
        <v>0</v>
      </c>
      <c r="E32" s="19">
        <v>1</v>
      </c>
      <c r="F32" s="17">
        <v>0</v>
      </c>
      <c r="G32" s="20">
        <v>0</v>
      </c>
      <c r="H32" s="17">
        <v>1</v>
      </c>
    </row>
    <row r="33" spans="1:8">
      <c r="A33" s="17" t="s">
        <v>243</v>
      </c>
      <c r="B33" s="17" t="str">
        <f t="shared" si="0"/>
        <v>http://www.yourwebsite.com/page/</v>
      </c>
      <c r="C33" s="17">
        <v>1</v>
      </c>
      <c r="D33" s="18">
        <v>0</v>
      </c>
      <c r="E33" s="19">
        <v>1</v>
      </c>
      <c r="F33" s="17">
        <v>0</v>
      </c>
      <c r="G33" s="20">
        <v>0</v>
      </c>
      <c r="H33" s="17">
        <v>1</v>
      </c>
    </row>
    <row r="34" spans="1:8">
      <c r="A34" s="17" t="s">
        <v>243</v>
      </c>
      <c r="B34" s="17" t="str">
        <f t="shared" si="0"/>
        <v>http://www.yourwebsite.com/page/</v>
      </c>
      <c r="C34" s="17">
        <v>2</v>
      </c>
      <c r="D34" s="18">
        <v>0</v>
      </c>
      <c r="E34" s="19">
        <v>1</v>
      </c>
      <c r="F34" s="17">
        <v>0</v>
      </c>
      <c r="G34" s="20">
        <v>0</v>
      </c>
      <c r="H34" s="17">
        <v>2</v>
      </c>
    </row>
    <row r="35" spans="1:8">
      <c r="A35" s="17" t="s">
        <v>243</v>
      </c>
      <c r="B35" s="17" t="str">
        <f t="shared" si="0"/>
        <v>http://www.yourwebsite.com/page/</v>
      </c>
      <c r="C35" s="17">
        <v>2</v>
      </c>
      <c r="D35" s="18">
        <v>0</v>
      </c>
      <c r="E35" s="19">
        <v>1</v>
      </c>
      <c r="F35" s="17">
        <v>0</v>
      </c>
      <c r="G35" s="20">
        <v>0</v>
      </c>
      <c r="H35" s="17">
        <v>2</v>
      </c>
    </row>
    <row r="36" spans="1:8">
      <c r="A36" s="17" t="s">
        <v>243</v>
      </c>
      <c r="B36" s="17" t="str">
        <f t="shared" si="0"/>
        <v>http://www.yourwebsite.com/page/</v>
      </c>
      <c r="C36" s="17">
        <v>2</v>
      </c>
      <c r="D36" s="18">
        <v>0</v>
      </c>
      <c r="E36" s="19">
        <v>0.5</v>
      </c>
      <c r="F36" s="17">
        <v>0</v>
      </c>
      <c r="G36" s="20">
        <v>1.9212962962962962E-3</v>
      </c>
      <c r="H36" s="17">
        <v>14</v>
      </c>
    </row>
    <row r="37" spans="1:8">
      <c r="A37" s="17" t="s">
        <v>243</v>
      </c>
      <c r="B37" s="17" t="str">
        <f t="shared" si="0"/>
        <v>http://www.yourwebsite.com/page/</v>
      </c>
      <c r="C37" s="17">
        <v>1</v>
      </c>
      <c r="D37" s="18">
        <v>0</v>
      </c>
      <c r="E37" s="19">
        <v>0</v>
      </c>
      <c r="F37" s="17">
        <v>0</v>
      </c>
      <c r="G37" s="20">
        <v>1.0300925925925926E-3</v>
      </c>
      <c r="H37" s="17">
        <v>7</v>
      </c>
    </row>
    <row r="38" spans="1:8">
      <c r="A38" s="17" t="s">
        <v>243</v>
      </c>
      <c r="B38" s="17" t="str">
        <f t="shared" si="0"/>
        <v>http://www.yourwebsite.com/page/</v>
      </c>
      <c r="C38" s="17">
        <v>6</v>
      </c>
      <c r="D38" s="18">
        <v>0</v>
      </c>
      <c r="E38" s="19">
        <v>0.83330000000000004</v>
      </c>
      <c r="F38" s="17">
        <v>0</v>
      </c>
      <c r="G38" s="20">
        <v>4.3981481481481481E-4</v>
      </c>
      <c r="H38" s="17">
        <v>12</v>
      </c>
    </row>
    <row r="39" spans="1:8">
      <c r="A39" s="17" t="s">
        <v>243</v>
      </c>
      <c r="B39" s="17" t="str">
        <f t="shared" si="0"/>
        <v>http://www.yourwebsite.com/page/</v>
      </c>
      <c r="C39" s="17">
        <v>2</v>
      </c>
      <c r="D39" s="18">
        <v>0</v>
      </c>
      <c r="E39" s="19">
        <v>1</v>
      </c>
      <c r="F39" s="17">
        <v>0</v>
      </c>
      <c r="G39" s="20">
        <v>0</v>
      </c>
      <c r="H39" s="17">
        <v>2</v>
      </c>
    </row>
    <row r="40" spans="1:8">
      <c r="A40" s="17" t="s">
        <v>243</v>
      </c>
      <c r="B40" s="17" t="str">
        <f t="shared" si="0"/>
        <v>http://www.yourwebsite.com/page/</v>
      </c>
      <c r="C40" s="17">
        <v>1</v>
      </c>
      <c r="D40" s="18">
        <v>0</v>
      </c>
      <c r="E40" s="19">
        <v>0</v>
      </c>
      <c r="F40" s="17">
        <v>0</v>
      </c>
      <c r="G40" s="20">
        <v>8.3333333333333339E-4</v>
      </c>
      <c r="H40" s="17">
        <v>7</v>
      </c>
    </row>
    <row r="41" spans="1:8">
      <c r="A41" s="17" t="s">
        <v>243</v>
      </c>
      <c r="B41" s="17" t="str">
        <f t="shared" si="0"/>
        <v>http://www.yourwebsite.com/page/</v>
      </c>
      <c r="C41" s="17">
        <v>10</v>
      </c>
      <c r="D41" s="18">
        <v>0</v>
      </c>
      <c r="E41" s="19">
        <v>0.9</v>
      </c>
      <c r="F41" s="17">
        <v>0</v>
      </c>
      <c r="G41" s="20">
        <v>1.1574074074074073E-5</v>
      </c>
      <c r="H41" s="17">
        <v>11</v>
      </c>
    </row>
    <row r="42" spans="1:8">
      <c r="A42" s="17" t="s">
        <v>243</v>
      </c>
      <c r="B42" s="17" t="str">
        <f t="shared" si="0"/>
        <v>http://www.yourwebsite.com/page/</v>
      </c>
      <c r="C42" s="17">
        <v>2</v>
      </c>
      <c r="D42" s="18">
        <v>0</v>
      </c>
      <c r="E42" s="19">
        <v>0.5</v>
      </c>
      <c r="F42" s="17">
        <v>0</v>
      </c>
      <c r="G42" s="20">
        <v>9.2592592592592588E-5</v>
      </c>
      <c r="H42" s="17">
        <v>3</v>
      </c>
    </row>
    <row r="43" spans="1:8">
      <c r="A43" s="17" t="s">
        <v>243</v>
      </c>
      <c r="B43" s="17" t="str">
        <f t="shared" si="0"/>
        <v>http://www.yourwebsite.com/page/</v>
      </c>
      <c r="C43" s="17">
        <v>1</v>
      </c>
      <c r="D43" s="18">
        <v>0</v>
      </c>
      <c r="E43" s="19">
        <v>1</v>
      </c>
      <c r="F43" s="17">
        <v>0</v>
      </c>
      <c r="G43" s="20">
        <v>0</v>
      </c>
      <c r="H43" s="17">
        <v>1</v>
      </c>
    </row>
    <row r="44" spans="1:8">
      <c r="A44" s="17" t="s">
        <v>243</v>
      </c>
      <c r="B44" s="17" t="str">
        <f t="shared" si="0"/>
        <v>http://www.yourwebsite.com/page/</v>
      </c>
      <c r="C44" s="17">
        <v>1</v>
      </c>
      <c r="D44" s="18">
        <v>0</v>
      </c>
      <c r="E44" s="19">
        <v>1</v>
      </c>
      <c r="F44" s="17">
        <v>0</v>
      </c>
      <c r="G44" s="20">
        <v>0</v>
      </c>
      <c r="H44" s="17">
        <v>1</v>
      </c>
    </row>
    <row r="45" spans="1:8">
      <c r="A45" s="17" t="s">
        <v>243</v>
      </c>
      <c r="B45" s="17" t="str">
        <f t="shared" si="0"/>
        <v>http://www.yourwebsite.com/page/</v>
      </c>
      <c r="C45" s="17">
        <v>1</v>
      </c>
      <c r="D45" s="18">
        <v>0</v>
      </c>
      <c r="E45" s="19">
        <v>0</v>
      </c>
      <c r="F45" s="17">
        <v>0</v>
      </c>
      <c r="G45" s="20">
        <v>2.3148148148148146E-4</v>
      </c>
      <c r="H45" s="17">
        <v>2</v>
      </c>
    </row>
    <row r="46" spans="1:8">
      <c r="A46" s="17" t="s">
        <v>243</v>
      </c>
      <c r="B46" s="17" t="str">
        <f t="shared" si="0"/>
        <v>http://www.yourwebsite.com/page/</v>
      </c>
      <c r="C46" s="17">
        <v>1</v>
      </c>
      <c r="D46" s="18">
        <v>0</v>
      </c>
      <c r="E46" s="19">
        <v>1</v>
      </c>
      <c r="F46" s="17">
        <v>0</v>
      </c>
      <c r="G46" s="20">
        <v>0</v>
      </c>
      <c r="H46" s="17">
        <v>1</v>
      </c>
    </row>
    <row r="47" spans="1:8">
      <c r="A47" s="17" t="s">
        <v>243</v>
      </c>
      <c r="B47" s="17" t="str">
        <f t="shared" si="0"/>
        <v>http://www.yourwebsite.com/page/</v>
      </c>
      <c r="C47" s="17">
        <v>2</v>
      </c>
      <c r="D47" s="18">
        <v>0</v>
      </c>
      <c r="E47" s="19">
        <v>1</v>
      </c>
      <c r="F47" s="17">
        <v>0</v>
      </c>
      <c r="G47" s="20">
        <v>0</v>
      </c>
      <c r="H47" s="17">
        <v>2</v>
      </c>
    </row>
    <row r="48" spans="1:8">
      <c r="A48" s="17" t="s">
        <v>243</v>
      </c>
      <c r="B48" s="17" t="str">
        <f t="shared" si="0"/>
        <v>http://www.yourwebsite.com/page/</v>
      </c>
      <c r="C48" s="17">
        <v>1</v>
      </c>
      <c r="D48" s="18">
        <v>0</v>
      </c>
      <c r="E48" s="19">
        <v>0</v>
      </c>
      <c r="F48" s="17">
        <v>0</v>
      </c>
      <c r="G48" s="20">
        <v>1.3888888888888889E-4</v>
      </c>
      <c r="H48" s="17">
        <v>2</v>
      </c>
    </row>
    <row r="49" spans="1:8">
      <c r="A49" s="17" t="s">
        <v>243</v>
      </c>
      <c r="B49" s="17" t="str">
        <f t="shared" si="0"/>
        <v>http://www.yourwebsite.com/page/</v>
      </c>
      <c r="C49" s="17">
        <v>1</v>
      </c>
      <c r="D49" s="18">
        <v>0</v>
      </c>
      <c r="E49" s="19">
        <v>1</v>
      </c>
      <c r="F49" s="17">
        <v>0</v>
      </c>
      <c r="G49" s="20">
        <v>0</v>
      </c>
      <c r="H49" s="17">
        <v>1</v>
      </c>
    </row>
    <row r="50" spans="1:8">
      <c r="A50" s="17" t="s">
        <v>243</v>
      </c>
      <c r="B50" s="17" t="str">
        <f t="shared" si="0"/>
        <v>http://www.yourwebsite.com/page/</v>
      </c>
      <c r="C50" s="17">
        <v>1</v>
      </c>
      <c r="D50" s="18">
        <v>0</v>
      </c>
      <c r="E50" s="19">
        <v>1</v>
      </c>
      <c r="F50" s="17">
        <v>0</v>
      </c>
      <c r="G50" s="20">
        <v>0</v>
      </c>
      <c r="H50" s="17">
        <v>1</v>
      </c>
    </row>
    <row r="51" spans="1:8">
      <c r="A51" s="17" t="s">
        <v>243</v>
      </c>
      <c r="B51" s="17" t="str">
        <f t="shared" si="0"/>
        <v>http://www.yourwebsite.com/page/</v>
      </c>
      <c r="C51" s="17">
        <v>1</v>
      </c>
      <c r="D51" s="18">
        <v>0</v>
      </c>
      <c r="E51" s="19">
        <v>0</v>
      </c>
      <c r="F51" s="17">
        <v>0</v>
      </c>
      <c r="G51" s="20">
        <v>6.9444444444444444E-5</v>
      </c>
      <c r="H51" s="17">
        <v>2</v>
      </c>
    </row>
    <row r="52" spans="1:8">
      <c r="A52" s="17" t="s">
        <v>243</v>
      </c>
      <c r="B52" s="17" t="str">
        <f t="shared" si="0"/>
        <v>http://www.yourwebsite.com/page/</v>
      </c>
      <c r="C52" s="17">
        <v>2</v>
      </c>
      <c r="D52" s="18">
        <v>0</v>
      </c>
      <c r="E52" s="19">
        <v>1</v>
      </c>
      <c r="F52" s="17">
        <v>0</v>
      </c>
      <c r="G52" s="20">
        <v>0</v>
      </c>
      <c r="H52" s="17">
        <v>2</v>
      </c>
    </row>
    <row r="53" spans="1:8">
      <c r="A53" s="17" t="s">
        <v>243</v>
      </c>
      <c r="B53" s="17" t="str">
        <f t="shared" si="0"/>
        <v>http://www.yourwebsite.com/page/</v>
      </c>
      <c r="C53" s="17">
        <v>2</v>
      </c>
      <c r="D53" s="18">
        <v>0</v>
      </c>
      <c r="E53" s="19">
        <v>1</v>
      </c>
      <c r="F53" s="17">
        <v>0</v>
      </c>
      <c r="G53" s="20">
        <v>0</v>
      </c>
      <c r="H53" s="17">
        <v>2</v>
      </c>
    </row>
    <row r="54" spans="1:8">
      <c r="A54" s="17" t="s">
        <v>243</v>
      </c>
      <c r="B54" s="17" t="str">
        <f t="shared" si="0"/>
        <v>http://www.yourwebsite.com/page/</v>
      </c>
      <c r="C54" s="17">
        <v>1</v>
      </c>
      <c r="D54" s="18">
        <v>0</v>
      </c>
      <c r="E54" s="19">
        <v>0</v>
      </c>
      <c r="F54" s="17">
        <v>0</v>
      </c>
      <c r="G54" s="20">
        <v>3.8194444444444446E-4</v>
      </c>
      <c r="H54" s="17">
        <v>1</v>
      </c>
    </row>
    <row r="55" spans="1:8">
      <c r="A55" s="17" t="s">
        <v>243</v>
      </c>
      <c r="B55" s="17" t="str">
        <f t="shared" si="0"/>
        <v>http://www.yourwebsite.com/page/</v>
      </c>
      <c r="C55" s="17">
        <v>2</v>
      </c>
      <c r="D55" s="18">
        <v>0</v>
      </c>
      <c r="E55" s="19">
        <v>1</v>
      </c>
      <c r="F55" s="17">
        <v>0</v>
      </c>
      <c r="G55" s="20">
        <v>0</v>
      </c>
      <c r="H55" s="17">
        <v>2</v>
      </c>
    </row>
    <row r="56" spans="1:8">
      <c r="A56" s="17" t="s">
        <v>243</v>
      </c>
      <c r="B56" s="17" t="str">
        <f t="shared" si="0"/>
        <v>http://www.yourwebsite.com/page/</v>
      </c>
      <c r="C56" s="17">
        <v>1</v>
      </c>
      <c r="D56" s="18">
        <v>0</v>
      </c>
      <c r="E56" s="19">
        <v>0</v>
      </c>
      <c r="F56" s="17">
        <v>0</v>
      </c>
      <c r="G56" s="20">
        <v>5.5092592592592589E-3</v>
      </c>
      <c r="H56" s="17">
        <v>30</v>
      </c>
    </row>
    <row r="57" spans="1:8">
      <c r="A57" s="17" t="s">
        <v>243</v>
      </c>
      <c r="B57" s="17" t="str">
        <f t="shared" si="0"/>
        <v>http://www.yourwebsite.com/page/</v>
      </c>
      <c r="C57" s="17">
        <v>1</v>
      </c>
      <c r="D57" s="18">
        <v>0</v>
      </c>
      <c r="E57" s="19">
        <v>0</v>
      </c>
      <c r="F57" s="17">
        <v>0</v>
      </c>
      <c r="G57" s="20">
        <v>5.5555555555555556E-4</v>
      </c>
      <c r="H57" s="17">
        <v>2</v>
      </c>
    </row>
    <row r="58" spans="1:8">
      <c r="A58" s="17" t="s">
        <v>243</v>
      </c>
      <c r="B58" s="17" t="str">
        <f t="shared" si="0"/>
        <v>http://www.yourwebsite.com/page/</v>
      </c>
      <c r="C58" s="17">
        <v>1</v>
      </c>
      <c r="D58" s="18">
        <v>0</v>
      </c>
      <c r="E58" s="19">
        <v>1</v>
      </c>
      <c r="F58" s="17">
        <v>0</v>
      </c>
      <c r="G58" s="20">
        <v>0</v>
      </c>
      <c r="H58" s="17">
        <v>1</v>
      </c>
    </row>
    <row r="59" spans="1:8">
      <c r="A59" s="17" t="s">
        <v>243</v>
      </c>
      <c r="B59" s="17" t="str">
        <f t="shared" si="0"/>
        <v>http://www.yourwebsite.com/page/</v>
      </c>
      <c r="C59" s="17">
        <v>1</v>
      </c>
      <c r="D59" s="18">
        <v>0</v>
      </c>
      <c r="E59" s="19">
        <v>1</v>
      </c>
      <c r="F59" s="17">
        <v>0</v>
      </c>
      <c r="G59" s="20">
        <v>0</v>
      </c>
      <c r="H59" s="17">
        <v>1</v>
      </c>
    </row>
    <row r="60" spans="1:8">
      <c r="A60" s="17" t="s">
        <v>243</v>
      </c>
      <c r="B60" s="17" t="str">
        <f t="shared" si="0"/>
        <v>http://www.yourwebsite.com/page/</v>
      </c>
      <c r="C60" s="17">
        <v>1</v>
      </c>
      <c r="D60" s="18">
        <v>0</v>
      </c>
      <c r="E60" s="19">
        <v>0</v>
      </c>
      <c r="F60" s="17">
        <v>0</v>
      </c>
      <c r="G60" s="20">
        <v>6.2500000000000001E-4</v>
      </c>
      <c r="H60" s="17">
        <v>2</v>
      </c>
    </row>
    <row r="61" spans="1:8">
      <c r="A61" s="17" t="s">
        <v>243</v>
      </c>
      <c r="B61" s="17" t="str">
        <f t="shared" si="0"/>
        <v>http://www.yourwebsite.com/page/</v>
      </c>
      <c r="C61" s="17">
        <v>2</v>
      </c>
      <c r="D61" s="18">
        <v>0</v>
      </c>
      <c r="E61" s="19">
        <v>0.5</v>
      </c>
      <c r="F61" s="17">
        <v>0</v>
      </c>
      <c r="G61" s="20">
        <v>2.5462962962962961E-4</v>
      </c>
      <c r="H61" s="17">
        <v>3</v>
      </c>
    </row>
    <row r="62" spans="1:8">
      <c r="A62" s="17" t="s">
        <v>243</v>
      </c>
      <c r="B62" s="17" t="str">
        <f t="shared" si="0"/>
        <v>http://www.yourwebsite.com/page/</v>
      </c>
      <c r="C62" s="17">
        <v>2</v>
      </c>
      <c r="D62" s="18">
        <v>0</v>
      </c>
      <c r="E62" s="19">
        <v>1</v>
      </c>
      <c r="F62" s="17">
        <v>0</v>
      </c>
      <c r="G62" s="20">
        <v>0</v>
      </c>
      <c r="H62" s="17">
        <v>2</v>
      </c>
    </row>
    <row r="63" spans="1:8">
      <c r="A63" s="17" t="s">
        <v>243</v>
      </c>
      <c r="B63" s="17" t="str">
        <f t="shared" si="0"/>
        <v>http://www.yourwebsite.com/page/</v>
      </c>
      <c r="C63" s="17">
        <v>6</v>
      </c>
      <c r="D63" s="18">
        <v>0</v>
      </c>
      <c r="E63" s="19">
        <v>0.66669999999999996</v>
      </c>
      <c r="F63" s="17">
        <v>0</v>
      </c>
      <c r="G63" s="20">
        <v>4.9768518518518521E-4</v>
      </c>
      <c r="H63" s="17">
        <v>8</v>
      </c>
    </row>
    <row r="64" spans="1:8">
      <c r="A64" s="17" t="s">
        <v>243</v>
      </c>
      <c r="B64" s="17" t="str">
        <f t="shared" si="0"/>
        <v>http://www.yourwebsite.com/page/</v>
      </c>
      <c r="C64" s="17">
        <v>1</v>
      </c>
      <c r="D64" s="18">
        <v>0</v>
      </c>
      <c r="E64" s="19">
        <v>1</v>
      </c>
      <c r="F64" s="17">
        <v>0</v>
      </c>
      <c r="G64" s="20">
        <v>0</v>
      </c>
      <c r="H64" s="17">
        <v>1</v>
      </c>
    </row>
    <row r="65" spans="1:8">
      <c r="A65" s="17" t="s">
        <v>243</v>
      </c>
      <c r="B65" s="17" t="str">
        <f t="shared" si="0"/>
        <v>http://www.yourwebsite.com/page/</v>
      </c>
      <c r="C65" s="17">
        <v>1</v>
      </c>
      <c r="D65" s="18">
        <v>0</v>
      </c>
      <c r="E65" s="19">
        <v>1</v>
      </c>
      <c r="F65" s="17">
        <v>0</v>
      </c>
      <c r="G65" s="20">
        <v>0</v>
      </c>
      <c r="H65" s="17">
        <v>1</v>
      </c>
    </row>
    <row r="66" spans="1:8">
      <c r="A66" s="17" t="s">
        <v>243</v>
      </c>
      <c r="B66" s="17" t="str">
        <f t="shared" si="0"/>
        <v>http://www.yourwebsite.com/page/</v>
      </c>
      <c r="C66" s="17">
        <v>1</v>
      </c>
      <c r="D66" s="18">
        <v>0</v>
      </c>
      <c r="E66" s="19">
        <v>1</v>
      </c>
      <c r="F66" s="17">
        <v>0</v>
      </c>
      <c r="G66" s="20">
        <v>0</v>
      </c>
      <c r="H66" s="17">
        <v>1</v>
      </c>
    </row>
    <row r="67" spans="1:8">
      <c r="A67" s="17" t="s">
        <v>243</v>
      </c>
      <c r="B67" s="17" t="str">
        <f t="shared" si="0"/>
        <v>http://www.yourwebsite.com/page/</v>
      </c>
      <c r="C67" s="17">
        <v>1</v>
      </c>
      <c r="D67" s="18">
        <v>0</v>
      </c>
      <c r="E67" s="19">
        <v>1</v>
      </c>
      <c r="F67" s="17">
        <v>0</v>
      </c>
      <c r="G67" s="20">
        <v>0</v>
      </c>
      <c r="H67" s="17">
        <v>1</v>
      </c>
    </row>
    <row r="68" spans="1:8">
      <c r="A68" s="17" t="s">
        <v>243</v>
      </c>
      <c r="B68" s="17" t="str">
        <f t="shared" si="0"/>
        <v>http://www.yourwebsite.com/page/</v>
      </c>
      <c r="C68" s="17">
        <v>1</v>
      </c>
      <c r="D68" s="18">
        <v>0</v>
      </c>
      <c r="E68" s="19">
        <v>1</v>
      </c>
      <c r="F68" s="17">
        <v>0</v>
      </c>
      <c r="G68" s="20">
        <v>0</v>
      </c>
      <c r="H68" s="17">
        <v>1</v>
      </c>
    </row>
    <row r="69" spans="1:8">
      <c r="A69" s="17" t="s">
        <v>243</v>
      </c>
      <c r="B69" s="17" t="str">
        <f t="shared" ref="B69:B75" si="1">CONCATENATE($A$2,A69)</f>
        <v>http://www.yourwebsite.com/page/</v>
      </c>
      <c r="C69" s="17">
        <v>1</v>
      </c>
      <c r="D69" s="18">
        <v>0</v>
      </c>
      <c r="E69" s="19">
        <v>0</v>
      </c>
      <c r="F69" s="17">
        <v>0</v>
      </c>
      <c r="G69" s="20">
        <v>6.3657407407407402E-4</v>
      </c>
      <c r="H69" s="17">
        <v>2</v>
      </c>
    </row>
    <row r="70" spans="1:8">
      <c r="A70" s="17" t="s">
        <v>243</v>
      </c>
      <c r="B70" s="17" t="str">
        <f t="shared" si="1"/>
        <v>http://www.yourwebsite.com/page/</v>
      </c>
      <c r="C70" s="17">
        <v>1</v>
      </c>
      <c r="D70" s="18">
        <v>0</v>
      </c>
      <c r="E70" s="19">
        <v>1</v>
      </c>
      <c r="F70" s="17">
        <v>0</v>
      </c>
      <c r="G70" s="20">
        <v>0</v>
      </c>
      <c r="H70" s="17">
        <v>1</v>
      </c>
    </row>
    <row r="71" spans="1:8">
      <c r="A71" s="17" t="s">
        <v>243</v>
      </c>
      <c r="B71" s="17" t="str">
        <f t="shared" si="1"/>
        <v>http://www.yourwebsite.com/page/</v>
      </c>
      <c r="C71" s="17">
        <v>1</v>
      </c>
      <c r="D71" s="18">
        <v>0</v>
      </c>
      <c r="E71" s="19">
        <v>1</v>
      </c>
      <c r="F71" s="17">
        <v>0</v>
      </c>
      <c r="G71" s="20">
        <v>0</v>
      </c>
      <c r="H71" s="17">
        <v>1</v>
      </c>
    </row>
    <row r="72" spans="1:8">
      <c r="A72" s="17" t="s">
        <v>243</v>
      </c>
      <c r="B72" s="17" t="str">
        <f t="shared" si="1"/>
        <v>http://www.yourwebsite.com/page/</v>
      </c>
      <c r="C72" s="17">
        <v>1</v>
      </c>
      <c r="D72" s="18">
        <v>0</v>
      </c>
      <c r="E72" s="19">
        <v>1</v>
      </c>
      <c r="F72" s="17">
        <v>0</v>
      </c>
      <c r="G72" s="20">
        <v>0</v>
      </c>
      <c r="H72" s="17">
        <v>1</v>
      </c>
    </row>
    <row r="73" spans="1:8">
      <c r="A73" s="17" t="s">
        <v>243</v>
      </c>
      <c r="B73" s="17" t="str">
        <f t="shared" si="1"/>
        <v>http://www.yourwebsite.com/page/</v>
      </c>
      <c r="C73" s="17">
        <v>1</v>
      </c>
      <c r="D73" s="18">
        <v>0</v>
      </c>
      <c r="E73" s="19">
        <v>1</v>
      </c>
      <c r="F73" s="17">
        <v>0</v>
      </c>
      <c r="G73" s="20">
        <v>0</v>
      </c>
      <c r="H73" s="17">
        <v>1</v>
      </c>
    </row>
    <row r="74" spans="1:8">
      <c r="A74" s="17" t="s">
        <v>243</v>
      </c>
      <c r="B74" s="17" t="str">
        <f t="shared" si="1"/>
        <v>http://www.yourwebsite.com/page/</v>
      </c>
      <c r="C74" s="17">
        <v>1</v>
      </c>
      <c r="D74" s="18">
        <v>0</v>
      </c>
      <c r="E74" s="19">
        <v>1</v>
      </c>
      <c r="F74" s="17">
        <v>0</v>
      </c>
      <c r="G74" s="20">
        <v>0</v>
      </c>
      <c r="H74" s="17">
        <v>1</v>
      </c>
    </row>
    <row r="75" spans="1:8">
      <c r="A75" s="17" t="s">
        <v>243</v>
      </c>
      <c r="B75" s="17" t="str">
        <f t="shared" si="1"/>
        <v>http://www.yourwebsite.com/page/</v>
      </c>
      <c r="C75" s="17">
        <v>1</v>
      </c>
      <c r="D75" s="18">
        <v>0</v>
      </c>
      <c r="E75" s="19">
        <v>1</v>
      </c>
      <c r="F75" s="17">
        <v>0</v>
      </c>
      <c r="G75" s="20">
        <v>0</v>
      </c>
      <c r="H75" s="17">
        <v>1</v>
      </c>
    </row>
    <row r="76" spans="1:8">
      <c r="A76" s="12"/>
      <c r="B76" s="12"/>
      <c r="C76" s="12"/>
      <c r="D76" s="13"/>
      <c r="E76" s="14"/>
      <c r="F76" s="12"/>
      <c r="G76" s="15"/>
      <c r="H76" s="12"/>
    </row>
  </sheetData>
  <hyperlinks>
    <hyperlink ref="A2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Liked Pages</vt:lpstr>
      <vt:lpstr>Transaction Pages</vt:lpstr>
      <vt:lpstr>Funnel</vt:lpstr>
      <vt:lpstr>Landing Page Referred</vt:lpstr>
      <vt:lpstr>Sheet5</vt:lpstr>
      <vt:lpstr>Custom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</dc:creator>
  <cp:lastModifiedBy>jlo</cp:lastModifiedBy>
  <dcterms:created xsi:type="dcterms:W3CDTF">2011-05-30T17:53:14Z</dcterms:created>
  <dcterms:modified xsi:type="dcterms:W3CDTF">2011-06-06T19:03:05Z</dcterms:modified>
</cp:coreProperties>
</file>